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asalimi\Documents\New folder\"/>
    </mc:Choice>
  </mc:AlternateContent>
  <xr:revisionPtr revIDLastSave="0" documentId="8_{8FBC11A4-D768-4BA2-A67C-711960F3F3F4}" xr6:coauthVersionLast="46" xr6:coauthVersionMax="46" xr10:uidLastSave="{00000000-0000-0000-0000-000000000000}"/>
  <bookViews>
    <workbookView xWindow="20370" yWindow="-120" windowWidth="29040" windowHeight="15840" activeTab="5" xr2:uid="{00000000-000D-0000-FFFF-FFFF00000000}"/>
  </bookViews>
  <sheets>
    <sheet name="READ ME - instructions" sheetId="3" r:id="rId1"/>
    <sheet name="Source Detail Description" sheetId="8" r:id="rId2"/>
    <sheet name="Source Details Form" sheetId="7" r:id="rId3"/>
    <sheet name="Emission Unit Data Description" sheetId="9" r:id="rId4"/>
    <sheet name="1. TVP-ORL-MSS-MG1-MG2" sheetId="6" r:id="rId5"/>
    <sheet name="2. Asphalt Plants MG3 " sheetId="1" r:id="rId6"/>
    <sheet name="3. Rock Crushers MG9 " sheetId="2"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5" i="2" l="1"/>
  <c r="F45" i="2"/>
  <c r="E45" i="2"/>
  <c r="D45" i="2"/>
  <c r="C45" i="2"/>
  <c r="G44" i="2"/>
  <c r="F44" i="2"/>
  <c r="E44" i="2"/>
  <c r="D44" i="2"/>
  <c r="C44" i="2"/>
  <c r="G43" i="2"/>
  <c r="F43" i="2"/>
  <c r="E43" i="2"/>
  <c r="D43" i="2"/>
  <c r="C43" i="2"/>
  <c r="G36" i="2"/>
  <c r="F36" i="2"/>
  <c r="E36" i="2"/>
  <c r="D36" i="2"/>
  <c r="C36" i="2"/>
  <c r="I10" i="2" s="1"/>
  <c r="I16" i="2" s="1"/>
  <c r="G35" i="2"/>
  <c r="F35" i="2"/>
  <c r="L10" i="2" s="1"/>
  <c r="L16" i="2" s="1"/>
  <c r="E35" i="2"/>
  <c r="K10" i="2" s="1"/>
  <c r="K16" i="2" s="1"/>
  <c r="D35" i="2"/>
  <c r="J10" i="2" s="1"/>
  <c r="J16" i="2" s="1"/>
  <c r="C35" i="2"/>
  <c r="G34" i="2"/>
  <c r="F34" i="2"/>
  <c r="E34" i="2"/>
  <c r="D34" i="2"/>
  <c r="C34" i="2"/>
  <c r="L22" i="2"/>
  <c r="K22" i="2"/>
  <c r="J22" i="2"/>
  <c r="I22" i="2"/>
  <c r="C18" i="2"/>
  <c r="G12" i="2"/>
  <c r="F12" i="2"/>
  <c r="E12" i="2"/>
  <c r="D12" i="2"/>
  <c r="C12" i="2"/>
  <c r="G19" i="2" s="1"/>
  <c r="M22" i="2" s="1"/>
  <c r="M10" i="2"/>
  <c r="M16" i="2" s="1"/>
  <c r="D65" i="1" l="1"/>
  <c r="E65" i="1"/>
  <c r="F65" i="1"/>
  <c r="G65" i="1"/>
  <c r="C65" i="1"/>
  <c r="D64" i="1"/>
  <c r="E64" i="1"/>
  <c r="F64" i="1"/>
  <c r="G64" i="1"/>
  <c r="C64" i="1"/>
  <c r="D63" i="1"/>
  <c r="E63" i="1"/>
  <c r="F63" i="1"/>
  <c r="G63" i="1"/>
  <c r="C63" i="1"/>
  <c r="D56" i="1"/>
  <c r="E56" i="1"/>
  <c r="F56" i="1"/>
  <c r="G56" i="1"/>
  <c r="C56" i="1"/>
  <c r="D55" i="1"/>
  <c r="E55" i="1"/>
  <c r="F55" i="1"/>
  <c r="G55" i="1"/>
  <c r="C55" i="1"/>
  <c r="D54" i="1"/>
  <c r="E54" i="1"/>
  <c r="F54" i="1"/>
  <c r="G54" i="1"/>
  <c r="C54" i="1"/>
  <c r="D38" i="1"/>
  <c r="E38" i="1"/>
  <c r="F38" i="1"/>
  <c r="G38" i="1"/>
  <c r="C38" i="1"/>
  <c r="D29" i="1"/>
  <c r="E29" i="1"/>
  <c r="F29" i="1"/>
  <c r="G29" i="1"/>
  <c r="C29" i="1"/>
  <c r="D20" i="1"/>
  <c r="E20" i="1"/>
  <c r="F20" i="1"/>
  <c r="G20" i="1"/>
  <c r="C20" i="1"/>
  <c r="G11" i="1"/>
  <c r="F11" i="1"/>
  <c r="E11" i="1"/>
  <c r="D11" i="1"/>
  <c r="J21" i="1" s="1"/>
  <c r="J26" i="1" s="1"/>
  <c r="C11" i="1"/>
  <c r="I21" i="1" s="1"/>
  <c r="I26" i="1" s="1"/>
  <c r="I10" i="1" l="1"/>
  <c r="I15" i="1" s="1"/>
  <c r="M21" i="1"/>
  <c r="M26" i="1" s="1"/>
  <c r="K21" i="1"/>
  <c r="K26" i="1" s="1"/>
  <c r="L21" i="1"/>
  <c r="L26" i="1" s="1"/>
  <c r="M10" i="1"/>
  <c r="M15" i="1" s="1"/>
  <c r="L10" i="1"/>
  <c r="L15" i="1" s="1"/>
  <c r="K10" i="1"/>
  <c r="K15" i="1" s="1"/>
  <c r="J10" i="1"/>
  <c r="J1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Michael Burton</author>
  </authors>
  <commentList>
    <comment ref="H1" authorId="0" shapeId="0" xr:uid="{A64EE28D-87A3-4363-BAEA-C2636B5712EA}">
      <text>
        <r>
          <rPr>
            <b/>
            <sz val="8"/>
            <color indexed="81"/>
            <rFont val="Tahoma"/>
            <family val="2"/>
          </rPr>
          <t>ADEQ:</t>
        </r>
        <r>
          <rPr>
            <sz val="8"/>
            <color indexed="81"/>
            <rFont val="Tahoma"/>
            <family val="2"/>
          </rPr>
          <t xml:space="preserve">
</t>
        </r>
        <r>
          <rPr>
            <b/>
            <sz val="8"/>
            <color indexed="81"/>
            <rFont val="Tahoma"/>
            <family val="2"/>
          </rPr>
          <t>Reporting Year</t>
        </r>
        <r>
          <rPr>
            <sz val="8"/>
            <color indexed="81"/>
            <rFont val="Tahoma"/>
            <family val="2"/>
          </rPr>
          <t xml:space="preserve">
The information reported in this form should cover all activity and operations that occurred during the calendar year in this cell.</t>
        </r>
      </text>
    </comment>
  </commentList>
</comments>
</file>

<file path=xl/sharedStrings.xml><?xml version="1.0" encoding="utf-8"?>
<sst xmlns="http://schemas.openxmlformats.org/spreadsheetml/2006/main" count="521" uniqueCount="287">
  <si>
    <t>CO</t>
  </si>
  <si>
    <t>NOx</t>
  </si>
  <si>
    <t>SO2</t>
  </si>
  <si>
    <t>VOC</t>
  </si>
  <si>
    <t>PM-10</t>
  </si>
  <si>
    <t>Pollutant</t>
  </si>
  <si>
    <t>Diesel Emissions Calculation:  E = (EF x Hours of Operation x Rated Capacity) / 2000 lbs per ton</t>
  </si>
  <si>
    <t>Engine &gt; 600 hp</t>
  </si>
  <si>
    <t>Engine &lt; 600 hp</t>
  </si>
  <si>
    <t>Diesel Engines &gt; 600 Horse Power</t>
  </si>
  <si>
    <t>Eng 1: Tons of Emissions</t>
  </si>
  <si>
    <t>Eng 2: Tons of Emissions</t>
  </si>
  <si>
    <t>Eng 3: Tons of Emissions</t>
  </si>
  <si>
    <t>Engine Rated Capacity (hp)</t>
  </si>
  <si>
    <t>Engine 1</t>
  </si>
  <si>
    <t>Engine 2</t>
  </si>
  <si>
    <t>Engine 3</t>
  </si>
  <si>
    <t>Diesel Engines &lt; 600 Horse Power</t>
  </si>
  <si>
    <t>Pollutant Emission Factors</t>
  </si>
  <si>
    <t>Emission Factor</t>
  </si>
  <si>
    <r>
      <t>NO</t>
    </r>
    <r>
      <rPr>
        <b/>
        <sz val="9"/>
        <color theme="1"/>
        <rFont val="Calibri"/>
        <family val="2"/>
        <scheme val="minor"/>
      </rPr>
      <t>x</t>
    </r>
  </si>
  <si>
    <r>
      <t>SO</t>
    </r>
    <r>
      <rPr>
        <b/>
        <sz val="9"/>
        <color theme="1"/>
        <rFont val="Calibri"/>
        <family val="2"/>
        <scheme val="minor"/>
      </rPr>
      <t>2</t>
    </r>
  </si>
  <si>
    <t>*Select Asphalt Plant Type
&amp; Fill in the Blank</t>
  </si>
  <si>
    <t xml:space="preserve">
Batch Mix Asphalt Plant with Baghouse</t>
  </si>
  <si>
    <t>Batch Mix Asphalt Plant with Wet Scrubber</t>
  </si>
  <si>
    <t>Batch Mix Asphalt Plant with Baghouse</t>
  </si>
  <si>
    <t>Drum Mix Asphalt Plant with Baghouse</t>
  </si>
  <si>
    <t>Drum Mix Asphalt Plant with Wetscrubber</t>
  </si>
  <si>
    <t>Diesel Engine Emissions</t>
  </si>
  <si>
    <t>Tons of Emissions</t>
  </si>
  <si>
    <t>Assessable Emissions Spreadsheet for Asphalt Plants</t>
  </si>
  <si>
    <t>Asphalt Emissions Calculation:  E = (EF x tons of asphalt produced) / 2000 lbs per ton</t>
  </si>
  <si>
    <t>Tons of Asphalt Produced</t>
  </si>
  <si>
    <t>Hours of Operation</t>
  </si>
  <si>
    <r>
      <t xml:space="preserve">Total Emissions (tons)
</t>
    </r>
    <r>
      <rPr>
        <b/>
        <sz val="16"/>
        <color theme="1"/>
        <rFont val="Calibri"/>
        <family val="2"/>
        <scheme val="minor"/>
      </rPr>
      <t>Stationary Diesel Engines</t>
    </r>
  </si>
  <si>
    <r>
      <t xml:space="preserve">Assessable Emissions (tons)
</t>
    </r>
    <r>
      <rPr>
        <b/>
        <sz val="16"/>
        <color theme="1"/>
        <rFont val="Calibri"/>
        <family val="2"/>
        <scheme val="minor"/>
      </rPr>
      <t>Stationary Diesel Engines</t>
    </r>
  </si>
  <si>
    <r>
      <t xml:space="preserve">Total Emissions (tons)
</t>
    </r>
    <r>
      <rPr>
        <b/>
        <sz val="16"/>
        <color theme="1"/>
        <rFont val="Calibri"/>
        <family val="2"/>
        <scheme val="minor"/>
      </rPr>
      <t>Nonroad Diesel Engines</t>
    </r>
  </si>
  <si>
    <t>Note, rounded to nearest whole ton</t>
  </si>
  <si>
    <r>
      <t>Assessable Emissions (tons)
Nonroad</t>
    </r>
    <r>
      <rPr>
        <b/>
        <sz val="16"/>
        <color theme="1"/>
        <rFont val="Calibri"/>
        <family val="2"/>
        <scheme val="minor"/>
      </rPr>
      <t xml:space="preserve"> Diesel Engines</t>
    </r>
  </si>
  <si>
    <t>Assessable Emissions Spreadsheet for Rock Crushers</t>
  </si>
  <si>
    <t>Rock Crushing Emissions</t>
  </si>
  <si>
    <t>Type of Crushing</t>
  </si>
  <si>
    <t>Tertiary Crushing</t>
  </si>
  <si>
    <t>Fines Crushing</t>
  </si>
  <si>
    <t>Screening</t>
  </si>
  <si>
    <t>Fines Screening</t>
  </si>
  <si>
    <t>Aggregate Handling &amp; Storage Piles</t>
  </si>
  <si>
    <t>*Fill in the Blank</t>
  </si>
  <si>
    <t>PM-10 Emission Factor</t>
  </si>
  <si>
    <t>Tons of Rock Crushed</t>
  </si>
  <si>
    <t>Total Emissions (tons)</t>
  </si>
  <si>
    <t>Rock Crushing Emissions Calculation:  E = (EF x tons of rock crushed) / 2000 lbs per ton</t>
  </si>
  <si>
    <t>Tons of PM-10 Emissions</t>
  </si>
  <si>
    <r>
      <t xml:space="preserve">Assessable Emissions
</t>
    </r>
    <r>
      <rPr>
        <b/>
        <sz val="16"/>
        <color theme="1"/>
        <rFont val="Calibri"/>
        <family val="2"/>
        <scheme val="minor"/>
      </rPr>
      <t>(Stationary Diesel Engines)</t>
    </r>
  </si>
  <si>
    <t>Number of Conveyors</t>
  </si>
  <si>
    <t>Conveyor Transfer Point Emissions Calculation:  E = [((1.3407 x NoC) +1) x 0.0011 x tons of rock crushed] /2000 lbs per ton</t>
  </si>
  <si>
    <t>Total PM-10 Rock Crushing =</t>
  </si>
  <si>
    <r>
      <t xml:space="preserve">Assessable Emissions
</t>
    </r>
    <r>
      <rPr>
        <b/>
        <sz val="16"/>
        <color theme="1"/>
        <rFont val="Calibri"/>
        <family val="2"/>
        <scheme val="minor"/>
      </rPr>
      <t>(Non-Road Diesel Engines)</t>
    </r>
  </si>
  <si>
    <t>Diesel Emissions</t>
  </si>
  <si>
    <t>Stationary Source Detail Information</t>
  </si>
  <si>
    <t>Emissions Inventory Year:</t>
  </si>
  <si>
    <t>ADEC ID (PERMIT NUMBER):</t>
  </si>
  <si>
    <t>Census Area/Borough:</t>
  </si>
  <si>
    <t>Facility Name:</t>
  </si>
  <si>
    <t>Owner Mailing Address:</t>
  </si>
  <si>
    <t>Line of Business (NAICS):</t>
  </si>
  <si>
    <t>Latitude (decimal degrees):</t>
  </si>
  <si>
    <t>Longitude (decimal degrees):</t>
  </si>
  <si>
    <t>Facility Status (check one):</t>
  </si>
  <si>
    <t>Operating</t>
  </si>
  <si>
    <t xml:space="preserve"> </t>
  </si>
  <si>
    <t>Temporarily Shutdown</t>
  </si>
  <si>
    <t>Permanently Shutdown</t>
  </si>
  <si>
    <t>Facility Status Year:</t>
  </si>
  <si>
    <t>Facility ID #</t>
  </si>
  <si>
    <t>ICIS #</t>
  </si>
  <si>
    <t>Owner/Operator Name:</t>
  </si>
  <si>
    <t>Facility Physical Location:</t>
  </si>
  <si>
    <t xml:space="preserve">GIS Description: </t>
  </si>
  <si>
    <t>Sections</t>
  </si>
  <si>
    <t>&gt;</t>
  </si>
  <si>
    <t xml:space="preserve">  &gt;</t>
  </si>
  <si>
    <t xml:space="preserve">     &gt;</t>
  </si>
  <si>
    <t xml:space="preserve">         &gt;</t>
  </si>
  <si>
    <t>Line of Business (SIC):</t>
  </si>
  <si>
    <t>Name:</t>
  </si>
  <si>
    <t>Title:</t>
  </si>
  <si>
    <t>Phone #:</t>
  </si>
  <si>
    <t>Email:</t>
  </si>
  <si>
    <t>&gt; Specifications</t>
  </si>
  <si>
    <t>ID</t>
  </si>
  <si>
    <t>Design Capacity</t>
  </si>
  <si>
    <t>Description</t>
  </si>
  <si>
    <t>Manufacturer</t>
  </si>
  <si>
    <t>Manufactured Year</t>
  </si>
  <si>
    <t>Model Number</t>
  </si>
  <si>
    <t>Serial Number</t>
  </si>
  <si>
    <t>&gt; Regulations</t>
  </si>
  <si>
    <t>Regulation/Description</t>
  </si>
  <si>
    <t/>
  </si>
  <si>
    <t>&gt; Control Equipment</t>
  </si>
  <si>
    <t>Capture Efficiency (%)</t>
  </si>
  <si>
    <t>System Description</t>
  </si>
  <si>
    <t>Equipment Type(s)</t>
  </si>
  <si>
    <t>&gt; Pollutants Controlled</t>
  </si>
  <si>
    <t>Pollutant Description</t>
  </si>
  <si>
    <t>Reduction Efficiency (%)</t>
  </si>
  <si>
    <t>&gt; Processes</t>
  </si>
  <si>
    <t>Process</t>
  </si>
  <si>
    <t>Primary Process</t>
  </si>
  <si>
    <t>SCC Code</t>
  </si>
  <si>
    <t>Material Processed</t>
  </si>
  <si>
    <t>Period Start</t>
  </si>
  <si>
    <t>Period End</t>
  </si>
  <si>
    <t xml:space="preserve">   Throughput</t>
  </si>
  <si>
    <t>Total</t>
  </si>
  <si>
    <t>Summer %</t>
  </si>
  <si>
    <t>Fall %</t>
  </si>
  <si>
    <t>Winter %</t>
  </si>
  <si>
    <t>Spring %</t>
  </si>
  <si>
    <t xml:space="preserve">   Operational Schedule</t>
  </si>
  <si>
    <t>Days/Week</t>
  </si>
  <si>
    <t>Hours/Day</t>
  </si>
  <si>
    <t>Weeks/Period</t>
  </si>
  <si>
    <t>Hours/Period</t>
  </si>
  <si>
    <t xml:space="preserve">   Fuel Characteristics</t>
  </si>
  <si>
    <t>Heat Content</t>
  </si>
  <si>
    <t>Elem. Sulfur Content</t>
  </si>
  <si>
    <t>H2S Sulfur Content</t>
  </si>
  <si>
    <t>Ash Content</t>
  </si>
  <si>
    <t xml:space="preserve">   Heating</t>
  </si>
  <si>
    <t>Heat Input</t>
  </si>
  <si>
    <t>Heat Output</t>
  </si>
  <si>
    <t>Heat Values Convention</t>
  </si>
  <si>
    <t xml:space="preserve">   Emissions</t>
  </si>
  <si>
    <t>EF Numerator</t>
  </si>
  <si>
    <t>EF Denominator</t>
  </si>
  <si>
    <t>EF Source</t>
  </si>
  <si>
    <t>Tons</t>
  </si>
  <si>
    <t>Carbon Monoxide(CO)</t>
  </si>
  <si>
    <t>Nitrogen Oxides(NOX)</t>
  </si>
  <si>
    <t>PM10 Primary (Filt + Cond)(PM10-PRI)</t>
  </si>
  <si>
    <t>PM Condensable</t>
  </si>
  <si>
    <t>PM2.5 Filterable</t>
  </si>
  <si>
    <t>Sulfur Dioxide(SO2)</t>
  </si>
  <si>
    <t>Volatile Organic Compounds(VOC)</t>
  </si>
  <si>
    <t>Lead (Pb)</t>
  </si>
  <si>
    <t>Ammonia (NH3)</t>
  </si>
  <si>
    <t>Type</t>
  </si>
  <si>
    <t>Apportion %</t>
  </si>
  <si>
    <t>Emission Unit ___</t>
  </si>
  <si>
    <t>PM2.5 Primary (Filt + Cond)(PM2.5-PRI)</t>
  </si>
  <si>
    <t>&gt; Stack Parameters</t>
  </si>
  <si>
    <t>Stack Height (ft)</t>
  </si>
  <si>
    <t>Stack Diameter (ft)</t>
  </si>
  <si>
    <t>Exit Gas Temp (F)</t>
  </si>
  <si>
    <t>Exit Gas Velocity (fps)</t>
  </si>
  <si>
    <t>Exit Gas Flow Rate (acfm)</t>
  </si>
  <si>
    <t>&gt; Geographic Coordinate</t>
  </si>
  <si>
    <t>Latitude</t>
  </si>
  <si>
    <t>Longitude</t>
  </si>
  <si>
    <t>Datum</t>
  </si>
  <si>
    <t>Base Elevation</t>
  </si>
  <si>
    <t>Accuracy</t>
  </si>
  <si>
    <t>&gt; Stack Release Point Specifications</t>
  </si>
  <si>
    <t>***Fill Emissions Data form for EACH Emission unit</t>
  </si>
  <si>
    <t>Triennial Emissions Inventory Questionnaire</t>
  </si>
  <si>
    <t>ADEC Instructions</t>
  </si>
  <si>
    <t>STEP 1</t>
  </si>
  <si>
    <t>• If you wish to claim any information as confidential you must state precisely what information is confidential and an explanation as to why this is needed.</t>
  </si>
  <si>
    <t>STEP 2</t>
  </si>
  <si>
    <t>STEP 3</t>
  </si>
  <si>
    <t>PRINT each form you filled out.</t>
  </si>
  <si>
    <t>STEP 4</t>
  </si>
  <si>
    <t>• All reports submitted to the Department should be certified true and accurate by the Responsible Official of the facility.  This person is the owner or operator of the facility.</t>
  </si>
  <si>
    <t>• If the Responsible Official has changed, please notify the Department using the Change of Responsible Official Add/Change Form (http://dec.alaska.gov/air/air-permit/info/)</t>
  </si>
  <si>
    <t>NEED ASSISTANCE?</t>
  </si>
  <si>
    <t>Contact:</t>
  </si>
  <si>
    <t>Kolena Momberger</t>
  </si>
  <si>
    <t>Phone:</t>
  </si>
  <si>
    <t>(907) 269-7524</t>
  </si>
  <si>
    <t>kolena.momberger@alaska.gov</t>
  </si>
  <si>
    <r>
      <t xml:space="preserve">Remember to make photocopies of the completed </t>
    </r>
    <r>
      <rPr>
        <sz val="10"/>
        <color rgb="FFFF0000"/>
        <rFont val="Calibri"/>
        <family val="2"/>
        <scheme val="minor"/>
      </rPr>
      <t>questionnaire</t>
    </r>
    <r>
      <rPr>
        <sz val="10"/>
        <rFont val="Calibri"/>
        <family val="2"/>
        <scheme val="minor"/>
      </rPr>
      <t xml:space="preserve"> prior to mailing for your records/reference. </t>
    </r>
  </si>
  <si>
    <t>Please mail the emission inventory questionnaire form to the following address:</t>
  </si>
  <si>
    <t>Alaska Department of Environmental Conservation</t>
  </si>
  <si>
    <t>Division of Air Quality</t>
  </si>
  <si>
    <t>Attention: Non-Point Mobile Sources</t>
  </si>
  <si>
    <t>555 Cordova Street</t>
  </si>
  <si>
    <t>Anchorage, AK 99501</t>
  </si>
  <si>
    <t>Or email the emission inventory questionnaire form to: dec.aq.airreports@alaska.gov</t>
  </si>
  <si>
    <t>Version 1.0</t>
  </si>
  <si>
    <t>COMPLETE each form that applies to your permit/facility</t>
  </si>
  <si>
    <t>Owner/Facility Contact Information:</t>
  </si>
  <si>
    <r>
      <t>Emission Inventory Year</t>
    </r>
    <r>
      <rPr>
        <sz val="11"/>
        <color theme="1"/>
        <rFont val="Times New Roman"/>
        <family val="1"/>
      </rPr>
      <t>:  Enter the year for which this submission covers</t>
    </r>
  </si>
  <si>
    <r>
      <t>ADEC ID or Permit Number</t>
    </r>
    <r>
      <rPr>
        <sz val="11"/>
        <color theme="1"/>
        <rFont val="Times New Roman"/>
        <family val="1"/>
      </rPr>
      <t>: This can be found in the ADEC Emission Inventory letter, permit letter, or on your permit.</t>
    </r>
  </si>
  <si>
    <r>
      <t>Facility ID</t>
    </r>
    <r>
      <rPr>
        <sz val="11"/>
        <color theme="1"/>
        <rFont val="Times New Roman"/>
        <family val="1"/>
      </rPr>
      <t>: leave blank if unsure, ADEC will fill in</t>
    </r>
  </si>
  <si>
    <r>
      <t>ICIS #</t>
    </r>
    <r>
      <rPr>
        <sz val="11"/>
        <color theme="1"/>
        <rFont val="Times New Roman"/>
        <family val="1"/>
      </rPr>
      <t>: leave blank, to be filled in by ADEC</t>
    </r>
  </si>
  <si>
    <r>
      <t>Owner/Operator Name</t>
    </r>
    <r>
      <rPr>
        <sz val="11"/>
        <color theme="1"/>
        <rFont val="Times New Roman"/>
        <family val="1"/>
      </rPr>
      <t>:  Name of Company</t>
    </r>
  </si>
  <si>
    <r>
      <t>Facility Name</t>
    </r>
    <r>
      <rPr>
        <sz val="11"/>
        <color theme="1"/>
        <rFont val="Times New Roman"/>
        <family val="1"/>
      </rPr>
      <t>:  Name of the facility listed in the permit</t>
    </r>
  </si>
  <si>
    <r>
      <t xml:space="preserve">Facility Physical Location: </t>
    </r>
    <r>
      <rPr>
        <sz val="11"/>
        <color theme="1"/>
        <rFont val="Times New Roman"/>
        <family val="1"/>
      </rPr>
      <t xml:space="preserve">Provide the street address of the facility. This address describes the location where emissions occur; not, for example, corporate headquarters. Latitude and Longitude of the facility in degree decimals is also required. </t>
    </r>
  </si>
  <si>
    <r>
      <t xml:space="preserve">Census Area/Borough: </t>
    </r>
    <r>
      <rPr>
        <sz val="11"/>
        <color theme="1"/>
        <rFont val="Times New Roman"/>
        <family val="1"/>
      </rPr>
      <t xml:space="preserve">Provide the Census area or Borough for which the facility is located. (http://live.laborstats.alaska.gov/cen/maps/state/current/AlaskaBorCA.pdf or </t>
    </r>
    <r>
      <rPr>
        <sz val="11"/>
        <color rgb="FF0070C0"/>
        <rFont val="Times New Roman"/>
        <family val="1"/>
      </rPr>
      <t>http://live.laborstats.alaska.gov/cen/maps/2010CNTY.pdf</t>
    </r>
    <r>
      <rPr>
        <sz val="11"/>
        <color rgb="FF0000FF"/>
        <rFont val="Times New Roman"/>
        <family val="1"/>
      </rPr>
      <t xml:space="preserve"> </t>
    </r>
    <r>
      <rPr>
        <sz val="11"/>
        <color theme="1"/>
        <rFont val="Times New Roman"/>
        <family val="1"/>
      </rPr>
      <t>)</t>
    </r>
  </si>
  <si>
    <r>
      <t>Latitude:</t>
    </r>
    <r>
      <rPr>
        <sz val="11"/>
        <color theme="1"/>
        <rFont val="Times New Roman"/>
        <family val="1"/>
      </rPr>
      <t xml:space="preserve"> Report facility location latitude in decimal degrees. Latitude and Longitude must include a minimum of 5 decimal places or more after the whole number. Example: 61.216867  </t>
    </r>
  </si>
  <si>
    <r>
      <t xml:space="preserve">Longitude: </t>
    </r>
    <r>
      <rPr>
        <sz val="11"/>
        <color theme="1"/>
        <rFont val="Times New Roman"/>
        <family val="1"/>
      </rPr>
      <t>Report facility location longitude in decimal degrees. Longitude must include 5 decimal places or more after the whole number.  Example: -149.878762</t>
    </r>
  </si>
  <si>
    <r>
      <t xml:space="preserve">Owner Mailing Address: </t>
    </r>
    <r>
      <rPr>
        <sz val="11"/>
        <color theme="1"/>
        <rFont val="Times New Roman"/>
        <family val="1"/>
      </rPr>
      <t>Provide the address where the contact person can be reached.</t>
    </r>
  </si>
  <si>
    <r>
      <t xml:space="preserve">Owner/Facility Contact Name: </t>
    </r>
    <r>
      <rPr>
        <sz val="11"/>
        <color theme="1"/>
        <rFont val="Times New Roman"/>
        <family val="1"/>
      </rPr>
      <t xml:space="preserve">Provide the name of the contact person at the facility. </t>
    </r>
  </si>
  <si>
    <r>
      <t>Facility Status</t>
    </r>
    <r>
      <rPr>
        <sz val="11"/>
        <color theme="1"/>
        <rFont val="Times New Roman"/>
        <family val="1"/>
      </rPr>
      <t>: Check one of the following: operating; temporarily shutdown; permanently shutdown.</t>
    </r>
  </si>
  <si>
    <r>
      <t>Facility Status Year</t>
    </r>
    <r>
      <rPr>
        <sz val="11"/>
        <color theme="1"/>
        <rFont val="Times New Roman"/>
        <family val="1"/>
      </rPr>
      <t>: Enter year the facility acquired the Facility Status above</t>
    </r>
  </si>
  <si>
    <t>Source Details Field Descriptions:</t>
  </si>
  <si>
    <r>
      <t xml:space="preserve">Line of Business: </t>
    </r>
    <r>
      <rPr>
        <sz val="11"/>
        <color theme="1"/>
        <rFont val="Times New Roman"/>
        <family val="1"/>
      </rPr>
      <t>Provide the North American Industry Classification System (</t>
    </r>
    <r>
      <rPr>
        <b/>
        <sz val="11"/>
        <color theme="1"/>
        <rFont val="Times New Roman"/>
        <family val="1"/>
      </rPr>
      <t>NAICS</t>
    </r>
    <r>
      <rPr>
        <sz val="11"/>
        <color theme="1"/>
        <rFont val="Times New Roman"/>
        <family val="1"/>
      </rPr>
      <t>) code for your business. The NAICS code numerically indicates the primary activity of a business (For example: 493130 is a grain elevator; 237310 is an asphalt paving). NAICS codes can be found at the EPA website:</t>
    </r>
    <r>
      <rPr>
        <u/>
        <sz val="11"/>
        <color theme="1"/>
        <rFont val="Times New Roman"/>
        <family val="1"/>
      </rPr>
      <t xml:space="preserve"> http://www.naics.com/search/ </t>
    </r>
    <r>
      <rPr>
        <b/>
        <sz val="11"/>
        <color theme="1"/>
        <rFont val="Times New Roman"/>
        <family val="1"/>
      </rPr>
      <t xml:space="preserve">
</t>
    </r>
    <r>
      <rPr>
        <sz val="11"/>
        <color theme="1"/>
        <rFont val="Times New Roman"/>
        <family val="1"/>
      </rPr>
      <t>Note: NAICS codes replaces SIC codes.</t>
    </r>
  </si>
  <si>
    <t>This workbook contains report forms to be used in ADEC Emission inventory.  Each individual form has been given a worksheet (see tabs along bottom of page).  Please follow the Field Description steps to ensure you accurately report your emissions.</t>
  </si>
  <si>
    <t xml:space="preserve">If you encounter problems, please forward them to ADEC Non-Point Mobile Sources (contact information below). </t>
  </si>
  <si>
    <t xml:space="preserve">• For your records, print out each form you have filled out </t>
  </si>
  <si>
    <t>SIGN FORM and SUBMIT to ADEC.</t>
  </si>
  <si>
    <t>• The "WORKBOOK" must be signed and either emailed or mailed to the address below.</t>
  </si>
  <si>
    <r>
      <t>•</t>
    </r>
    <r>
      <rPr>
        <sz val="10"/>
        <color rgb="FFFF0000"/>
        <rFont val="Calibri Light"/>
        <family val="2"/>
      </rPr>
      <t xml:space="preserve"> Unfortunately, ADEC is currently unable to accept the  Triennial Emission Inventory Workbook through the AirOnline Permittee Portal.</t>
    </r>
  </si>
  <si>
    <t>Updated: 8/10/2021</t>
  </si>
  <si>
    <t>FILL-OUT Source Details Information</t>
  </si>
  <si>
    <t>• Fill out the Source Details Form (tab)</t>
  </si>
  <si>
    <t>• Use the Source Detail Description for details regarding information that is being requested on the Source Details tab.</t>
  </si>
  <si>
    <t xml:space="preserve">• Fill out each FORM that applies to your permit/facility and equipment operated at your facility:  1. TVP-ORL-MSS-MG1-MG2,  2. Asphalt Plants , 3. Rock Crushers.  Note: you may need to fill out more than one form type to complete the emission inventory.  </t>
  </si>
  <si>
    <t>• Use the Emission Unit Description for details regarding information that is being requested in the Emission Inventory</t>
  </si>
  <si>
    <r>
      <t>Emission Unit ID:</t>
    </r>
    <r>
      <rPr>
        <sz val="11"/>
        <color theme="1"/>
        <rFont val="Times New Roman"/>
        <family val="1"/>
      </rPr>
      <t xml:space="preserve"> Provide the unique numerical identifier to each emission unit. This identifier is included in your permit used to identify a particular emission unit for the lifetime of the unit. Existing emission units should match those entered in previous inventories</t>
    </r>
  </si>
  <si>
    <t>Emission Unit Data:</t>
  </si>
  <si>
    <r>
      <t>Emission Unit Description/Name</t>
    </r>
    <r>
      <rPr>
        <sz val="11"/>
        <color theme="1"/>
        <rFont val="Times New Roman"/>
        <family val="1"/>
      </rPr>
      <t xml:space="preserve">: Provide a name or brief description of the source. These are typically a description of the equipment. </t>
    </r>
    <r>
      <rPr>
        <i/>
        <sz val="11"/>
        <color theme="1"/>
        <rFont val="Times New Roman"/>
        <family val="1"/>
      </rPr>
      <t>Examples:</t>
    </r>
    <r>
      <rPr>
        <sz val="11"/>
        <color theme="1"/>
        <rFont val="Times New Roman"/>
        <family val="1"/>
      </rPr>
      <t xml:space="preserve"> “#1 Power Boiler,” or “Coal Stack Pile No. 2.”</t>
    </r>
  </si>
  <si>
    <r>
      <t>Emission Unit Status:</t>
    </r>
    <r>
      <rPr>
        <sz val="12"/>
        <color theme="1"/>
        <rFont val="Times New Roman"/>
        <family val="1"/>
      </rPr>
      <t xml:space="preserve"> Check one of the following: operating; temporarily shutdown; permanently shutdown</t>
    </r>
  </si>
  <si>
    <r>
      <t>Emission Unit Status Year</t>
    </r>
    <r>
      <rPr>
        <sz val="12"/>
        <color theme="1"/>
        <rFont val="Times New Roman"/>
        <family val="1"/>
      </rPr>
      <t>: Enter year emission unit acquired the status above</t>
    </r>
  </si>
  <si>
    <r>
      <t>Design Capacity:</t>
    </r>
    <r>
      <rPr>
        <sz val="12"/>
        <color theme="1"/>
        <rFont val="Times New Roman"/>
        <family val="1"/>
      </rPr>
      <t xml:space="preserve"> A measure of point source size, based on the reported maximum continuous capacity of the unit. Examples: “4500 kW”, “1200 hp”, or “0.6 mmscf/day”</t>
    </r>
  </si>
  <si>
    <t xml:space="preserve">Emission Unit Controls: </t>
  </si>
  <si>
    <t>Specifications:</t>
  </si>
  <si>
    <t>Regulations:</t>
  </si>
  <si>
    <t xml:space="preserve">Provide regulations and regulatory description as applicable/ This is usually provided in your permit </t>
  </si>
  <si>
    <t xml:space="preserve">Complete this section for each emission unit employing pollution controls and pollution control pathways that are applicable to your facility.  If more than on pollution control is used with the emission unit, include all the controls use. </t>
  </si>
  <si>
    <r>
      <t>Control Equipment ID:</t>
    </r>
    <r>
      <rPr>
        <sz val="11"/>
        <color theme="1"/>
        <rFont val="Times New Roman"/>
        <family val="1"/>
      </rPr>
      <t xml:space="preserve"> Assign a unique identifier to each piece of control equipment.</t>
    </r>
  </si>
  <si>
    <r>
      <t>Control System Description:</t>
    </r>
    <r>
      <rPr>
        <sz val="11"/>
        <color theme="1"/>
        <rFont val="Times New Roman"/>
        <family val="1"/>
      </rPr>
      <t xml:space="preserve"> This can be make and or model of the control device, including year manufactured</t>
    </r>
  </si>
  <si>
    <r>
      <t>Control Equipment Type:</t>
    </r>
    <r>
      <rPr>
        <sz val="11"/>
        <color theme="1"/>
        <rFont val="Times New Roman"/>
        <family val="1"/>
      </rPr>
      <t xml:space="preserve"> Name of control device type (e.g., wet scrubber, flaring, or process change). Indicate if it is the primary or secondary control device.</t>
    </r>
  </si>
  <si>
    <r>
      <t>Control Approach Effectiveness %:</t>
    </r>
    <r>
      <rPr>
        <sz val="11"/>
        <color theme="1"/>
        <rFont val="Times New Roman"/>
        <family val="1"/>
      </rPr>
      <t xml:space="preserve"> Enter the percentage of time or throughput that a control is operating as designed, including the capture and reduction devices.</t>
    </r>
  </si>
  <si>
    <r>
      <t>Capture Efficiency %:</t>
    </r>
    <r>
      <rPr>
        <sz val="11"/>
        <color theme="1"/>
        <rFont val="Times New Roman"/>
        <family val="1"/>
      </rPr>
      <t xml:space="preserve"> Provide the percent capture efficiency if available. This is the percent of total emissions captured and routed to air pollution control equipment. Please note that capture efficiency is not applicable to the control of fugitive emissions. Enter 100% capture efficiency for all sources using water suppressant or water spray controls, such as haul roads, storage piles, or conveyors. For point sources, capture efficiency is determined at each emission point with a control device, regardless of control device location. If a facility has a single central control device, and that device takes in pollutants from multiple emission points, capture efficiency needs to be determined for each point. </t>
    </r>
  </si>
  <si>
    <r>
      <t>Pollutants Controlled:</t>
    </r>
    <r>
      <rPr>
        <sz val="11"/>
        <color theme="1"/>
        <rFont val="Times New Roman"/>
        <family val="1"/>
      </rPr>
      <t xml:space="preserve"> List all pollutants controlled by the control device.</t>
    </r>
  </si>
  <si>
    <r>
      <t>Reduction Efficiency%:</t>
    </r>
    <r>
      <rPr>
        <sz val="11"/>
        <color theme="1"/>
        <rFont val="Times New Roman"/>
        <family val="1"/>
      </rPr>
      <t xml:space="preserve"> Enter the net emission reduction efficiency for each pollutant controlled by the emission collection device.</t>
    </r>
  </si>
  <si>
    <t xml:space="preserve">Emission Unit Processes: </t>
  </si>
  <si>
    <r>
      <t xml:space="preserve">Primary/Secondary Process: </t>
    </r>
    <r>
      <rPr>
        <sz val="11"/>
        <color theme="1"/>
        <rFont val="Times New Roman"/>
        <family val="1"/>
      </rPr>
      <t>If a unit uses more than one fuel, information needs to be completed for both the primary and secondary processes.  For example, a “Unit No.1” might use natural gas for 900 hours and diesel for 300 hours; natural gas is the primary process and diesel is the secondary. Fill out a separate process description for each primary and secondary process.</t>
    </r>
  </si>
  <si>
    <r>
      <t xml:space="preserve">SCC (Source Classification Code): </t>
    </r>
    <r>
      <rPr>
        <sz val="11"/>
        <color theme="1"/>
        <rFont val="Times New Roman"/>
        <family val="1"/>
      </rPr>
      <t xml:space="preserve">A process-level code describing the equipment or operation or both which is emitting pollutants. These codes are found at the EPA website: </t>
    </r>
    <r>
      <rPr>
        <u/>
        <sz val="11"/>
        <color rgb="FF00B0F0"/>
        <rFont val="Times New Roman"/>
        <family val="1"/>
      </rPr>
      <t>https://www.epa.gov/chief/</t>
    </r>
    <r>
      <rPr>
        <sz val="11"/>
        <color theme="1"/>
        <rFont val="Times New Roman"/>
        <family val="1"/>
      </rPr>
      <t xml:space="preserve">  under the EIS Code Tables (including SCC). </t>
    </r>
    <r>
      <rPr>
        <b/>
        <sz val="11"/>
        <color theme="1"/>
        <rFont val="Times New Roman"/>
        <family val="1"/>
      </rPr>
      <t>Please note that some codes have changed.</t>
    </r>
  </si>
  <si>
    <r>
      <t xml:space="preserve">Throughput Total # and Unit Type: </t>
    </r>
    <r>
      <rPr>
        <sz val="12"/>
        <color theme="1"/>
        <rFont val="Times New Roman"/>
        <family val="1"/>
      </rPr>
      <t xml:space="preserve">Provide the source throughput here along with its respective unit. Throughput is a measurable factor or parameter relating directly or indirectly to source emissions of air pollution. Depending on the source type, throughput may refer to the amount of fuel combusted, raw material processed, product manufactured, or material handled or processed in one year. Throughput is typically the value that is multiplied against an emission factor to generate an emissions estimate.  Examples: 6.60 </t>
    </r>
    <r>
      <rPr>
        <b/>
        <sz val="12"/>
        <color theme="1"/>
        <rFont val="Times New Roman"/>
        <family val="1"/>
      </rPr>
      <t xml:space="preserve">million standard cubic feet </t>
    </r>
    <r>
      <rPr>
        <sz val="12"/>
        <color theme="1"/>
        <rFont val="Times New Roman"/>
        <family val="1"/>
      </rPr>
      <t xml:space="preserve">(mmscf), or 30,000 </t>
    </r>
    <r>
      <rPr>
        <b/>
        <sz val="12"/>
        <color theme="1"/>
        <rFont val="Times New Roman"/>
        <family val="1"/>
      </rPr>
      <t>gallons</t>
    </r>
    <r>
      <rPr>
        <sz val="12"/>
        <color theme="1"/>
        <rFont val="Times New Roman"/>
        <family val="1"/>
      </rPr>
      <t xml:space="preserve">. </t>
    </r>
  </si>
  <si>
    <r>
      <t xml:space="preserve">Material Processed: </t>
    </r>
    <r>
      <rPr>
        <sz val="12"/>
        <color theme="1"/>
        <rFont val="Times New Roman"/>
        <family val="1"/>
      </rPr>
      <t>The type of fuel combusted, raw material processed, product manufactured, or material handled or processed.  Examples of throughput material include: coal, diesel, natural gas, sludge, solid waste, and asphalt.</t>
    </r>
  </si>
  <si>
    <t xml:space="preserve">Emissions: </t>
  </si>
  <si>
    <t>Mandatory reportable criteria air pollutants (CAPs):</t>
  </si>
  <si>
    <r>
      <t>1.</t>
    </r>
    <r>
      <rPr>
        <sz val="7"/>
        <color theme="1"/>
        <rFont val="Times New Roman"/>
        <family val="1"/>
      </rPr>
      <t xml:space="preserve">      </t>
    </r>
    <r>
      <rPr>
        <sz val="12"/>
        <color theme="1"/>
        <rFont val="Times New Roman"/>
        <family val="1"/>
      </rPr>
      <t>Ammonia (NH3)</t>
    </r>
  </si>
  <si>
    <r>
      <t>2.</t>
    </r>
    <r>
      <rPr>
        <sz val="7"/>
        <color theme="1"/>
        <rFont val="Times New Roman"/>
        <family val="1"/>
      </rPr>
      <t xml:space="preserve">      </t>
    </r>
    <r>
      <rPr>
        <sz val="12"/>
        <color theme="1"/>
        <rFont val="Times New Roman"/>
        <family val="1"/>
      </rPr>
      <t>Carbon Monoxide (CO)</t>
    </r>
  </si>
  <si>
    <r>
      <t>3.</t>
    </r>
    <r>
      <rPr>
        <sz val="7"/>
        <color theme="1"/>
        <rFont val="Times New Roman"/>
        <family val="1"/>
      </rPr>
      <t xml:space="preserve">      </t>
    </r>
    <r>
      <rPr>
        <sz val="12"/>
        <color theme="1"/>
        <rFont val="Times New Roman"/>
        <family val="1"/>
      </rPr>
      <t>Lead and Lead Compounds (Pb)</t>
    </r>
  </si>
  <si>
    <r>
      <t>4.</t>
    </r>
    <r>
      <rPr>
        <sz val="7"/>
        <color theme="1"/>
        <rFont val="Times New Roman"/>
        <family val="1"/>
      </rPr>
      <t xml:space="preserve">      </t>
    </r>
    <r>
      <rPr>
        <sz val="12"/>
        <color theme="1"/>
        <rFont val="Times New Roman"/>
        <family val="1"/>
      </rPr>
      <t>Nitrogen Oxides (NOX)</t>
    </r>
  </si>
  <si>
    <r>
      <t>5.</t>
    </r>
    <r>
      <rPr>
        <sz val="7"/>
        <color theme="1"/>
        <rFont val="Times New Roman"/>
        <family val="1"/>
      </rPr>
      <t xml:space="preserve">      </t>
    </r>
    <r>
      <rPr>
        <sz val="12"/>
        <color theme="1"/>
        <rFont val="Times New Roman"/>
        <family val="1"/>
      </rPr>
      <t xml:space="preserve">PM10 Primary (PM10-PRI). </t>
    </r>
    <r>
      <rPr>
        <i/>
        <sz val="12"/>
        <color theme="1"/>
        <rFont val="Times New Roman"/>
        <family val="1"/>
      </rPr>
      <t xml:space="preserve">As applicable </t>
    </r>
    <r>
      <rPr>
        <sz val="12"/>
        <color theme="1"/>
        <rFont val="Times New Roman"/>
        <family val="1"/>
      </rPr>
      <t>also report filterable (FIL) and condensable (CON) components.</t>
    </r>
  </si>
  <si>
    <r>
      <t>6.</t>
    </r>
    <r>
      <rPr>
        <sz val="7"/>
        <color theme="1"/>
        <rFont val="Times New Roman"/>
        <family val="1"/>
      </rPr>
      <t xml:space="preserve">      </t>
    </r>
    <r>
      <rPr>
        <sz val="12"/>
        <color theme="1"/>
        <rFont val="Times New Roman"/>
        <family val="1"/>
      </rPr>
      <t xml:space="preserve">PM2.5 Primary (PM25-PRI).  </t>
    </r>
    <r>
      <rPr>
        <i/>
        <sz val="12"/>
        <color theme="1"/>
        <rFont val="Times New Roman"/>
        <family val="1"/>
      </rPr>
      <t xml:space="preserve">As applicable </t>
    </r>
    <r>
      <rPr>
        <sz val="12"/>
        <color theme="1"/>
        <rFont val="Times New Roman"/>
        <family val="1"/>
      </rPr>
      <t>also report filterable (FIL) and condensable (CON) components.</t>
    </r>
  </si>
  <si>
    <r>
      <t>7.</t>
    </r>
    <r>
      <rPr>
        <sz val="7"/>
        <color theme="1"/>
        <rFont val="Times New Roman"/>
        <family val="1"/>
      </rPr>
      <t xml:space="preserve">      </t>
    </r>
    <r>
      <rPr>
        <sz val="12"/>
        <color theme="1"/>
        <rFont val="Times New Roman"/>
        <family val="1"/>
      </rPr>
      <t>Sulfur Dioxide (SO2)</t>
    </r>
  </si>
  <si>
    <r>
      <t>8.</t>
    </r>
    <r>
      <rPr>
        <sz val="7"/>
        <color theme="1"/>
        <rFont val="Times New Roman"/>
        <family val="1"/>
      </rPr>
      <t xml:space="preserve">      </t>
    </r>
    <r>
      <rPr>
        <sz val="12"/>
        <color theme="1"/>
        <rFont val="Times New Roman"/>
        <family val="1"/>
      </rPr>
      <t>Volatile Organic Compounds (VOC)</t>
    </r>
  </si>
  <si>
    <t xml:space="preserve">For additional information on reporting requirements, see the EPA document “Emissions Inventory Guidance for Implementation of Ozone and Particulate Matter National Ambient Air Quality Standards (NAAQS) and Regional Haze Regulations” at:  </t>
  </si>
  <si>
    <t>https://www.epa.gov/sites/production/files/2017-07/documents/ei_guidance_may_2017_final_rev.pdf</t>
  </si>
  <si>
    <t xml:space="preserve">Air Emissions Reporting Requirements (AERR) </t>
  </si>
  <si>
    <t xml:space="preserve">for all data source categories is required, while the reporting of hazardous air pollutants (HAPs) is not. However, permit holders are requested to include HAPs in their NEI report.  </t>
  </si>
  <si>
    <r>
      <t xml:space="preserve">Pollutant: </t>
    </r>
    <r>
      <rPr>
        <sz val="11"/>
        <color theme="1"/>
        <rFont val="Times New Roman"/>
        <family val="1"/>
      </rPr>
      <t>The reporting of criteria air pollutants (CAPs) under EPA</t>
    </r>
    <r>
      <rPr>
        <b/>
        <sz val="11"/>
        <color theme="1"/>
        <rFont val="Times New Roman"/>
        <family val="1"/>
      </rPr>
      <t xml:space="preserve"> </t>
    </r>
  </si>
  <si>
    <r>
      <t xml:space="preserve">Emission factor: </t>
    </r>
    <r>
      <rPr>
        <sz val="11"/>
        <color theme="1"/>
        <rFont val="Times New Roman"/>
        <family val="1"/>
      </rPr>
      <t xml:space="preserve">This is the value of the emission factor. Emission factors are a ratio relating emissions of a specific pollutant to an activity or material throughput level, such as lbs/standard cubic feet (SCF) or lbs/gal. See: </t>
    </r>
  </si>
  <si>
    <t>AP-42 Emission Factors</t>
  </si>
  <si>
    <r>
      <t>a.</t>
    </r>
    <r>
      <rPr>
        <b/>
        <sz val="7"/>
        <color theme="1"/>
        <rFont val="Times New Roman"/>
        <family val="1"/>
      </rPr>
      <t xml:space="preserve">      </t>
    </r>
    <r>
      <rPr>
        <b/>
        <sz val="12"/>
        <color theme="1"/>
        <rFont val="Times New Roman"/>
        <family val="1"/>
      </rPr>
      <t>Emission Factor (EF) Numerator:</t>
    </r>
    <r>
      <rPr>
        <sz val="12"/>
        <color theme="1"/>
        <rFont val="Times New Roman"/>
        <family val="1"/>
      </rPr>
      <t xml:space="preserve"> This is the weight or mass of pollutant released per unit of activity. This is usually given in pounds. If no emission factors are available for given pollutant, please enter ‘NA’.</t>
    </r>
  </si>
  <si>
    <r>
      <t>b.</t>
    </r>
    <r>
      <rPr>
        <b/>
        <sz val="7"/>
        <color theme="1"/>
        <rFont val="Times New Roman"/>
        <family val="1"/>
      </rPr>
      <t xml:space="preserve">      </t>
    </r>
    <r>
      <rPr>
        <b/>
        <sz val="12"/>
        <color theme="1"/>
        <rFont val="Times New Roman"/>
        <family val="1"/>
      </rPr>
      <t xml:space="preserve">Emission Factor (EF) Denominator: </t>
    </r>
    <r>
      <rPr>
        <sz val="12"/>
        <color theme="1"/>
        <rFont val="Times New Roman"/>
        <family val="1"/>
      </rPr>
      <t xml:space="preserve">This is the unit of source activity. This is usually given in gallons burned, cubic feet used, or pounds of material processed. </t>
    </r>
    <r>
      <rPr>
        <b/>
        <sz val="12"/>
        <color theme="1"/>
        <rFont val="Times New Roman"/>
        <family val="1"/>
      </rPr>
      <t>If no emission factors are available for given pollutant, please enter ‘NA’.</t>
    </r>
  </si>
  <si>
    <r>
      <t>c.</t>
    </r>
    <r>
      <rPr>
        <b/>
        <sz val="7"/>
        <color theme="1"/>
        <rFont val="Times New Roman"/>
        <family val="1"/>
      </rPr>
      <t xml:space="preserve">       </t>
    </r>
    <r>
      <rPr>
        <b/>
        <sz val="12"/>
        <color theme="1"/>
        <rFont val="Times New Roman"/>
        <family val="1"/>
      </rPr>
      <t>Emission Factor (EF) Source:</t>
    </r>
    <r>
      <rPr>
        <sz val="12"/>
        <color theme="1"/>
        <rFont val="Times New Roman"/>
        <family val="1"/>
      </rPr>
      <t xml:space="preserve"> Reference the source of the emission factor; such as “AP-42 Table 3.2-1”. Emission factors are not required when direct measurement is used to estimate emissions such as continuous emission monitors (CEM’s), mass balance equations, and predictive emissions monitoring. Departmentally approved stack testing is also acceptable. </t>
    </r>
    <r>
      <rPr>
        <b/>
        <sz val="12"/>
        <color theme="1"/>
        <rFont val="Times New Roman"/>
        <family val="1"/>
      </rPr>
      <t>If no emission factor source is available for given pollutant, please enter ‘NA’.</t>
    </r>
  </si>
  <si>
    <r>
      <t>d.</t>
    </r>
    <r>
      <rPr>
        <b/>
        <sz val="7"/>
        <color theme="1"/>
        <rFont val="Times New Roman"/>
        <family val="1"/>
      </rPr>
      <t xml:space="preserve">      </t>
    </r>
    <r>
      <rPr>
        <b/>
        <sz val="12"/>
        <color theme="1"/>
        <rFont val="Times New Roman"/>
        <family val="1"/>
      </rPr>
      <t>Tons per Year (TPY)</t>
    </r>
    <r>
      <rPr>
        <sz val="12"/>
        <color theme="1"/>
        <rFont val="Times New Roman"/>
        <family val="1"/>
      </rPr>
      <t>: Provide the actual emissions for a plant, point, or process (measured or calculated) within a calendar year.  Report the value in Tons per Year (TPY). If EU has CEM or source test data this data must be used to calculate tons emitted. Reported as a float with a maximum of 4 significant figures. For example 1.0012 TPY or 0.1234 TPY</t>
    </r>
    <r>
      <rPr>
        <b/>
        <sz val="12"/>
        <color theme="1"/>
        <rFont val="Times New Roman"/>
        <family val="1"/>
      </rPr>
      <t xml:space="preserve"> </t>
    </r>
  </si>
  <si>
    <t>If emission factors are not available for a given pollutant, please enter ‘0’. If emissions for a given pollutant is zero, please enter ‘0’.</t>
  </si>
  <si>
    <t>Stack Release Point Data</t>
  </si>
  <si>
    <r>
      <t xml:space="preserve">Release Point ID: </t>
    </r>
    <r>
      <rPr>
        <sz val="12"/>
        <color theme="1"/>
        <rFont val="Times New Roman"/>
        <family val="1"/>
      </rPr>
      <t>If a unit has more than one stack, please assign each stack an ID such as one (1), two (2), or three (3). Each stack needs to reference an emission unit ID. An emission unit ID can have one or several stacks (each with a stack ID) associated with it.</t>
    </r>
  </si>
  <si>
    <r>
      <t xml:space="preserve">Type: </t>
    </r>
    <r>
      <rPr>
        <sz val="12"/>
        <color theme="1"/>
        <rFont val="Times New Roman"/>
        <family val="1"/>
      </rPr>
      <t>Enter the type of release point, such as fugitive, vertical, horizontal, goose neck, vertical with rain cap, or downward facing vent.</t>
    </r>
  </si>
  <si>
    <r>
      <t xml:space="preserve">Release Point description/name: </t>
    </r>
    <r>
      <rPr>
        <sz val="12"/>
        <color theme="1"/>
        <rFont val="Times New Roman"/>
        <family val="1"/>
      </rPr>
      <t>Provide a name or brief description of the source. Examples: “Stack for Power Generation Turbine”, or “Stack for Drill Site Heater No. 8”</t>
    </r>
  </si>
  <si>
    <r>
      <t>Release Point status:</t>
    </r>
    <r>
      <rPr>
        <sz val="12"/>
        <color theme="1"/>
        <rFont val="Times New Roman"/>
        <family val="1"/>
      </rPr>
      <t xml:space="preserve"> Enter one of the following: operating; temporarily shutdown; permanently shutdown</t>
    </r>
  </si>
  <si>
    <r>
      <t xml:space="preserve">Status year: </t>
    </r>
    <r>
      <rPr>
        <sz val="12"/>
        <color theme="1"/>
        <rFont val="Times New Roman"/>
        <family val="1"/>
      </rPr>
      <t>Check the year the stack acquired the status</t>
    </r>
  </si>
  <si>
    <r>
      <t xml:space="preserve">Apportionment %: </t>
    </r>
    <r>
      <rPr>
        <sz val="12"/>
        <color theme="1"/>
        <rFont val="Times New Roman"/>
        <family val="1"/>
      </rPr>
      <t>Percentage of the emission that is going through this release point (a single release point would be 100%)</t>
    </r>
  </si>
  <si>
    <r>
      <t xml:space="preserve">Stack height: </t>
    </r>
    <r>
      <rPr>
        <sz val="12"/>
        <color theme="1"/>
        <rFont val="Times New Roman"/>
        <family val="1"/>
      </rPr>
      <t xml:space="preserve">Provide a stack’s physical height measured in </t>
    </r>
    <r>
      <rPr>
        <b/>
        <sz val="12"/>
        <color theme="1"/>
        <rFont val="Times New Roman"/>
        <family val="1"/>
      </rPr>
      <t>feet</t>
    </r>
    <r>
      <rPr>
        <sz val="12"/>
        <color theme="1"/>
        <rFont val="Times New Roman"/>
        <family val="1"/>
      </rPr>
      <t xml:space="preserve"> above the surrounding terrain; i.e. the height above the ground at the base of the stack. The database range for this value is 0.01 to 1000 feet. Values outside of this range will be recorded but not published in the 2006 EI. Examples: 100.5, 200.1 or 5.1</t>
    </r>
  </si>
  <si>
    <r>
      <t xml:space="preserve">Stack diameter: </t>
    </r>
    <r>
      <rPr>
        <sz val="12"/>
        <color theme="1"/>
        <rFont val="Times New Roman"/>
        <family val="1"/>
      </rPr>
      <t xml:space="preserve">Provide the stack’s inner physical diameter, measured in </t>
    </r>
    <r>
      <rPr>
        <b/>
        <sz val="12"/>
        <color theme="1"/>
        <rFont val="Times New Roman"/>
        <family val="1"/>
      </rPr>
      <t>feet</t>
    </r>
    <r>
      <rPr>
        <sz val="12"/>
        <color theme="1"/>
        <rFont val="Times New Roman"/>
        <family val="1"/>
      </rPr>
      <t>. The database range is 0.1 to 50 ft. Values outside of this range will be recorded but not published. Examples: 1.5, 0.5 or 0.1</t>
    </r>
  </si>
  <si>
    <r>
      <t xml:space="preserve">Exit gas temperature: </t>
    </r>
    <r>
      <rPr>
        <sz val="12"/>
        <color theme="1"/>
        <rFont val="Times New Roman"/>
        <family val="1"/>
      </rPr>
      <t xml:space="preserve">Provide the numeric value of an exit gas stream’s temperature </t>
    </r>
    <r>
      <rPr>
        <b/>
        <sz val="12"/>
        <color theme="1"/>
        <rFont val="Times New Roman"/>
        <family val="1"/>
      </rPr>
      <t>(°F)</t>
    </r>
    <r>
      <rPr>
        <sz val="12"/>
        <color theme="1"/>
        <rFont val="Times New Roman"/>
        <family val="1"/>
      </rPr>
      <t>. The database range is 50 to 1800°F. Values outside of this range will be recorded but not published.</t>
    </r>
  </si>
  <si>
    <r>
      <t xml:space="preserve">*Exit gas velocity: </t>
    </r>
    <r>
      <rPr>
        <sz val="12"/>
        <color theme="1"/>
        <rFont val="Times New Roman"/>
        <family val="1"/>
      </rPr>
      <t>Provide the numeric value of an exit gas stream’s velocity foot per second (</t>
    </r>
    <r>
      <rPr>
        <b/>
        <sz val="12"/>
        <color theme="1"/>
        <rFont val="Times New Roman"/>
        <family val="1"/>
      </rPr>
      <t>fps</t>
    </r>
    <r>
      <rPr>
        <sz val="12"/>
        <color theme="1"/>
        <rFont val="Times New Roman"/>
        <family val="1"/>
      </rPr>
      <t>). The database range is 1 to 560 fps. Values outside of this range will be recorded but not published. Examples: 10.1, 250.7 or 0.7</t>
    </r>
  </si>
  <si>
    <r>
      <t xml:space="preserve">*Actual Exit Gas Flow Rate: </t>
    </r>
    <r>
      <rPr>
        <sz val="12"/>
        <color theme="1"/>
        <rFont val="Times New Roman"/>
        <family val="1"/>
      </rPr>
      <t>Provide numeric value of the stack gas’s measured flow rate actual cubic feet per minute (acfm). Exit Gas Flow Rate must be a value between 0 and 12,000,000 acfm. Examples: 53482.6, 470.4 or 0.7</t>
    </r>
  </si>
  <si>
    <t>*Please provide either exit gas velocity or actual exit gas flow rate or both.</t>
  </si>
  <si>
    <r>
      <t>Latitude:</t>
    </r>
    <r>
      <rPr>
        <sz val="12"/>
        <color theme="1"/>
        <rFont val="Times New Roman"/>
        <family val="1"/>
      </rPr>
      <t xml:space="preserve"> Report latitude in decimal degrees. If coordinates for any one stack are not available, then provide coordinates for the center of the facility. Latitude must include a minimum of 5 decimal places or more after the whole number. Example: 61.216867</t>
    </r>
  </si>
  <si>
    <r>
      <t xml:space="preserve">Longitude: </t>
    </r>
    <r>
      <rPr>
        <sz val="12"/>
        <color theme="1"/>
        <rFont val="Times New Roman"/>
        <family val="1"/>
      </rPr>
      <t>Report longitude in decimal degrees. If coordinates for any one stack are not available, then provide coordinates for the center of the facility. Longitude must include a minimum of 5 decimal places or more after the whole number. Example: -149.878762</t>
    </r>
    <r>
      <rPr>
        <b/>
        <sz val="14"/>
        <color theme="1"/>
        <rFont val="Times New Roman"/>
        <family val="1"/>
      </rPr>
      <t xml:space="preserve"> </t>
    </r>
  </si>
  <si>
    <r>
      <t xml:space="preserve">Manufacturer: </t>
    </r>
    <r>
      <rPr>
        <sz val="12"/>
        <color theme="1"/>
        <rFont val="Times New Roman"/>
        <family val="1"/>
      </rPr>
      <t>Name of the Company that produced/made the piece of equipment or device</t>
    </r>
  </si>
  <si>
    <r>
      <t xml:space="preserve">Manufacture Year:  </t>
    </r>
    <r>
      <rPr>
        <sz val="12"/>
        <color theme="1"/>
        <rFont val="Times New Roman"/>
        <family val="1"/>
      </rPr>
      <t>Year the product, equipment was made</t>
    </r>
  </si>
  <si>
    <r>
      <t>Model Number</t>
    </r>
    <r>
      <rPr>
        <sz val="12"/>
        <color theme="1"/>
        <rFont val="Times New Roman"/>
        <family val="1"/>
      </rPr>
      <t>:  a combination of letters, digits, or characters representing the manufacturer, brand, design, or performance of an appliance.</t>
    </r>
  </si>
  <si>
    <r>
      <t xml:space="preserve">Serial Number: </t>
    </r>
    <r>
      <rPr>
        <sz val="12"/>
        <color theme="1"/>
        <rFont val="Times New Roman"/>
        <family val="1"/>
      </rPr>
      <t>a number indicating place in a series and used as a means of identification.</t>
    </r>
  </si>
  <si>
    <t>http://dec.alaska.gov/Applications/Air/airtoolsweb/PointSourceEmissionInventory.</t>
  </si>
  <si>
    <t>• For TVP-ORL-MSS-MG1-MG2 Permit types, you will need to fill out the emissions unit data form for EACH Emission Unit listed in your permit.  Please copy/paste into new tabs as necessary to include all emissions units and label the tab per the ADEC Permit EU ID number.  Use the following link to access the Point Source Emission Inventory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</si>
</sst>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0"/>
    <numFmt numFmtId="165" formatCode="0.0000"/>
    <numFmt numFmtId="166" formatCode="0.00000"/>
    <numFmt numFmtId="167" formatCode="0.0000000"/>
    <numFmt numFmtId="168" formatCode="0.0"/>
  </numFmts>
  <fonts count="45" x14ac:knownFonts="1">
    <font>
      <sz val="11"/>
      <color theme="1"/>
      <name val="Calibri"/>
      <family val="2"/>
      <scheme val="minor"/>
    </font>
    <font>
      <b/>
      <sz val="11"/>
      <color theme="1"/>
      <name val="Calibri"/>
      <family val="2"/>
      <scheme val="minor"/>
    </font>
    <font>
      <sz val="18"/>
      <color theme="1"/>
      <name val="Calibri"/>
      <family val="2"/>
      <scheme val="minor"/>
    </font>
    <font>
      <b/>
      <sz val="18"/>
      <color theme="1"/>
      <name val="Calibri"/>
      <family val="2"/>
      <scheme val="minor"/>
    </font>
    <font>
      <b/>
      <sz val="16"/>
      <color theme="1"/>
      <name val="Calibri"/>
      <family val="2"/>
      <scheme val="minor"/>
    </font>
    <font>
      <b/>
      <sz val="9"/>
      <color theme="1"/>
      <name val="Calibri"/>
      <family val="2"/>
      <scheme val="minor"/>
    </font>
    <font>
      <b/>
      <sz val="20"/>
      <color theme="1"/>
      <name val="Calibri"/>
      <family val="2"/>
      <scheme val="minor"/>
    </font>
    <font>
      <b/>
      <sz val="24"/>
      <color theme="1"/>
      <name val="Calibri"/>
      <family val="2"/>
      <scheme val="minor"/>
    </font>
    <font>
      <sz val="10"/>
      <color theme="1"/>
      <name val="Calibri"/>
      <family val="2"/>
      <scheme val="minor"/>
    </font>
    <font>
      <b/>
      <sz val="14"/>
      <name val="Calibri"/>
      <family val="2"/>
    </font>
    <font>
      <b/>
      <sz val="10"/>
      <name val="Calibri"/>
      <family val="2"/>
    </font>
    <font>
      <b/>
      <sz val="12"/>
      <name val="Calibri"/>
      <family val="2"/>
    </font>
    <font>
      <b/>
      <sz val="11"/>
      <name val="Calibri"/>
      <family val="2"/>
    </font>
    <font>
      <u/>
      <sz val="11"/>
      <color theme="10"/>
      <name val="Calibri"/>
      <family val="2"/>
      <scheme val="minor"/>
    </font>
    <font>
      <sz val="10"/>
      <name val="Calibri Light"/>
      <family val="2"/>
    </font>
    <font>
      <b/>
      <sz val="12"/>
      <name val="Garamond"/>
      <family val="1"/>
    </font>
    <font>
      <sz val="10"/>
      <name val="Arial"/>
      <family val="2"/>
    </font>
    <font>
      <b/>
      <sz val="28"/>
      <name val="Garamond"/>
      <family val="1"/>
    </font>
    <font>
      <sz val="18"/>
      <name val="Garamond"/>
      <family val="1"/>
    </font>
    <font>
      <sz val="10"/>
      <color rgb="FFFF0000"/>
      <name val="Calibri Light"/>
      <family val="2"/>
    </font>
    <font>
      <b/>
      <i/>
      <sz val="14"/>
      <color rgb="FFFFC000"/>
      <name val="Calibri Light"/>
      <family val="1"/>
      <scheme val="major"/>
    </font>
    <font>
      <b/>
      <sz val="11"/>
      <color theme="0"/>
      <name val="Calibri Light"/>
      <family val="2"/>
    </font>
    <font>
      <sz val="10"/>
      <color theme="0"/>
      <name val="Calibri Light"/>
      <family val="2"/>
    </font>
    <font>
      <sz val="10"/>
      <name val="Calibri"/>
      <family val="2"/>
      <scheme val="minor"/>
    </font>
    <font>
      <b/>
      <sz val="10"/>
      <name val="Calibri"/>
      <family val="2"/>
      <scheme val="minor"/>
    </font>
    <font>
      <sz val="10"/>
      <color rgb="FFFF0000"/>
      <name val="Calibri"/>
      <family val="2"/>
      <scheme val="minor"/>
    </font>
    <font>
      <i/>
      <sz val="10"/>
      <name val="Calibri Light"/>
      <family val="2"/>
    </font>
    <font>
      <i/>
      <sz val="10"/>
      <name val="Arial"/>
      <family val="2"/>
    </font>
    <font>
      <b/>
      <sz val="8"/>
      <color indexed="81"/>
      <name val="Tahoma"/>
      <family val="2"/>
    </font>
    <font>
      <sz val="8"/>
      <color indexed="81"/>
      <name val="Tahoma"/>
      <family val="2"/>
    </font>
    <font>
      <u/>
      <sz val="11"/>
      <color theme="1"/>
      <name val="Times New Roman"/>
      <family val="1"/>
    </font>
    <font>
      <b/>
      <sz val="12"/>
      <color theme="1"/>
      <name val="Times New Roman"/>
      <family val="1"/>
    </font>
    <font>
      <sz val="11"/>
      <color theme="1"/>
      <name val="Times New Roman"/>
      <family val="1"/>
    </font>
    <font>
      <b/>
      <sz val="11"/>
      <color theme="1"/>
      <name val="Times New Roman"/>
      <family val="1"/>
    </font>
    <font>
      <sz val="12"/>
      <color theme="1"/>
      <name val="Times New Roman"/>
      <family val="1"/>
    </font>
    <font>
      <sz val="11"/>
      <color rgb="FF0070C0"/>
      <name val="Times New Roman"/>
      <family val="1"/>
    </font>
    <font>
      <sz val="11"/>
      <color rgb="FF0000FF"/>
      <name val="Times New Roman"/>
      <family val="1"/>
    </font>
    <font>
      <i/>
      <sz val="12"/>
      <color theme="1"/>
      <name val="Times New Roman"/>
      <family val="1"/>
    </font>
    <font>
      <i/>
      <sz val="11"/>
      <color theme="1"/>
      <name val="Times New Roman"/>
      <family val="1"/>
    </font>
    <font>
      <b/>
      <sz val="14"/>
      <color theme="1"/>
      <name val="Times New Roman"/>
      <family val="1"/>
    </font>
    <font>
      <u/>
      <sz val="11"/>
      <color rgb="FF00B0F0"/>
      <name val="Times New Roman"/>
      <family val="1"/>
    </font>
    <font>
      <sz val="7"/>
      <color theme="1"/>
      <name val="Times New Roman"/>
      <family val="1"/>
    </font>
    <font>
      <sz val="12"/>
      <color rgb="FF000000"/>
      <name val="Times New Roman"/>
      <family val="1"/>
    </font>
    <font>
      <b/>
      <sz val="7"/>
      <color theme="1"/>
      <name val="Times New Roman"/>
      <family val="1"/>
    </font>
    <font>
      <u/>
      <sz val="11"/>
      <color theme="10"/>
      <name val="Times New Roman"/>
      <family val="1"/>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9AC1E0"/>
      </patternFill>
    </fill>
    <fill>
      <patternFill patternType="solid">
        <fgColor rgb="FFDCE6F1"/>
      </patternFill>
    </fill>
    <fill>
      <patternFill patternType="solid">
        <fgColor theme="7" tint="0.79998168889431442"/>
        <bgColor indexed="64"/>
      </patternFill>
    </fill>
    <fill>
      <patternFill patternType="solid">
        <fgColor rgb="FFFFFFDC"/>
      </patternFill>
    </fill>
    <fill>
      <patternFill patternType="solid">
        <fgColor rgb="FFEEEEEE"/>
      </patternFill>
    </fill>
    <fill>
      <patternFill patternType="solid">
        <fgColor theme="1" tint="0.249977111117893"/>
        <bgColor indexed="64"/>
      </patternFill>
    </fill>
    <fill>
      <patternFill patternType="solid">
        <fgColor theme="4" tint="0.79998168889431442"/>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auto="1"/>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top/>
      <bottom style="medium">
        <color indexed="64"/>
      </bottom>
      <diagonal/>
    </border>
  </borders>
  <cellStyleXfs count="8">
    <xf numFmtId="0" fontId="0" fillId="0" borderId="0"/>
    <xf numFmtId="0" fontId="9" fillId="7" borderId="0">
      <alignment horizontal="center" vertical="top"/>
    </xf>
    <xf numFmtId="0" fontId="10" fillId="8" borderId="0">
      <alignment horizontal="left" vertical="top"/>
    </xf>
    <xf numFmtId="0" fontId="10" fillId="10" borderId="0">
      <alignment horizontal="left" vertical="top"/>
      <protection locked="0"/>
    </xf>
    <xf numFmtId="0" fontId="11" fillId="11" borderId="0">
      <alignment horizontal="left" vertical="top"/>
    </xf>
    <xf numFmtId="0" fontId="12" fillId="11" borderId="0">
      <alignment horizontal="left" vertical="top"/>
    </xf>
    <xf numFmtId="0" fontId="13" fillId="0" borderId="0" applyNumberFormat="0" applyFill="0" applyBorder="0" applyAlignment="0" applyProtection="0"/>
    <xf numFmtId="0" fontId="16" fillId="0" borderId="0"/>
  </cellStyleXfs>
  <cellXfs count="324">
    <xf numFmtId="0" fontId="0" fillId="0" borderId="0" xfId="0"/>
    <xf numFmtId="0" fontId="1" fillId="4" borderId="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0" fillId="0" borderId="0" xfId="0" applyAlignment="1">
      <alignment vertical="center"/>
    </xf>
    <xf numFmtId="165" fontId="1" fillId="0" borderId="9" xfId="0" applyNumberFormat="1" applyFont="1" applyBorder="1" applyAlignment="1">
      <alignment horizontal="center" vertical="center"/>
    </xf>
    <xf numFmtId="2" fontId="0" fillId="0" borderId="0" xfId="0" applyNumberFormat="1" applyAlignment="1">
      <alignment vertical="center"/>
    </xf>
    <xf numFmtId="2" fontId="0" fillId="0" borderId="0" xfId="0" applyNumberFormat="1" applyFill="1" applyAlignment="1">
      <alignment vertical="center"/>
    </xf>
    <xf numFmtId="2" fontId="1" fillId="0" borderId="4" xfId="0" applyNumberFormat="1" applyFont="1" applyBorder="1" applyAlignment="1">
      <alignment horizontal="right" vertical="center"/>
    </xf>
    <xf numFmtId="2" fontId="0" fillId="0" borderId="0" xfId="0" applyNumberFormat="1" applyBorder="1" applyAlignment="1">
      <alignment vertical="center"/>
    </xf>
    <xf numFmtId="2" fontId="0" fillId="3" borderId="0" xfId="0" applyNumberFormat="1" applyFill="1" applyBorder="1" applyAlignment="1">
      <alignment vertical="center"/>
    </xf>
    <xf numFmtId="2" fontId="1" fillId="4" borderId="8" xfId="0" applyNumberFormat="1" applyFont="1" applyFill="1" applyBorder="1" applyAlignment="1">
      <alignment horizontal="right" vertical="center" wrapText="1"/>
    </xf>
    <xf numFmtId="2" fontId="1" fillId="4" borderId="9" xfId="0" applyNumberFormat="1" applyFont="1" applyFill="1" applyBorder="1" applyAlignment="1">
      <alignment horizontal="center" vertical="center" wrapText="1"/>
    </xf>
    <xf numFmtId="2" fontId="1" fillId="4" borderId="10" xfId="0" applyNumberFormat="1" applyFont="1" applyFill="1" applyBorder="1" applyAlignment="1">
      <alignment horizontal="center" vertical="center" wrapText="1"/>
    </xf>
    <xf numFmtId="2" fontId="0" fillId="0" borderId="0" xfId="0" applyNumberFormat="1" applyAlignment="1">
      <alignment horizontal="center" vertical="center"/>
    </xf>
    <xf numFmtId="2" fontId="1" fillId="0" borderId="15" xfId="0" applyNumberFormat="1" applyFont="1" applyBorder="1" applyAlignment="1">
      <alignment horizontal="right" vertical="center"/>
    </xf>
    <xf numFmtId="0" fontId="3" fillId="0" borderId="0" xfId="0" applyFont="1" applyBorder="1" applyAlignment="1">
      <alignment horizontal="center" vertical="center"/>
    </xf>
    <xf numFmtId="0" fontId="0" fillId="0" borderId="0" xfId="0" applyBorder="1" applyAlignment="1">
      <alignment vertical="center"/>
    </xf>
    <xf numFmtId="0" fontId="2" fillId="0" borderId="0" xfId="0" applyFont="1" applyBorder="1" applyAlignment="1">
      <alignment vertical="center"/>
    </xf>
    <xf numFmtId="168" fontId="0" fillId="0" borderId="9" xfId="0" applyNumberFormat="1" applyBorder="1" applyAlignment="1">
      <alignment horizontal="center" vertical="center"/>
    </xf>
    <xf numFmtId="168" fontId="0" fillId="0" borderId="8" xfId="0" applyNumberFormat="1" applyBorder="1" applyAlignment="1">
      <alignment horizontal="center" vertical="center"/>
    </xf>
    <xf numFmtId="168" fontId="0" fillId="0" borderId="10" xfId="0" applyNumberFormat="1" applyBorder="1" applyAlignment="1">
      <alignment horizontal="center" vertical="center"/>
    </xf>
    <xf numFmtId="2" fontId="1" fillId="0" borderId="24" xfId="0" applyNumberFormat="1" applyFont="1" applyFill="1" applyBorder="1" applyAlignment="1">
      <alignment horizontal="center" vertical="center"/>
    </xf>
    <xf numFmtId="2" fontId="1" fillId="0" borderId="15" xfId="0" applyNumberFormat="1" applyFont="1" applyFill="1" applyBorder="1" applyAlignment="1">
      <alignment horizontal="center" vertical="center"/>
    </xf>
    <xf numFmtId="2" fontId="1" fillId="0" borderId="25" xfId="0" applyNumberFormat="1" applyFont="1" applyFill="1" applyBorder="1" applyAlignment="1">
      <alignment horizontal="center" vertical="center"/>
    </xf>
    <xf numFmtId="2" fontId="1" fillId="0" borderId="8" xfId="0" applyNumberFormat="1" applyFont="1" applyBorder="1" applyAlignment="1">
      <alignment horizontal="center" vertical="center"/>
    </xf>
    <xf numFmtId="168" fontId="0" fillId="0" borderId="15" xfId="0" applyNumberFormat="1" applyBorder="1" applyAlignment="1">
      <alignment horizontal="center" vertical="center"/>
    </xf>
    <xf numFmtId="2" fontId="1" fillId="0" borderId="0" xfId="0" applyNumberFormat="1" applyFont="1" applyBorder="1" applyAlignment="1">
      <alignment horizontal="right" vertical="center"/>
    </xf>
    <xf numFmtId="168" fontId="0" fillId="0" borderId="0" xfId="0" applyNumberFormat="1" applyBorder="1" applyAlignment="1">
      <alignment horizontal="center" vertical="center"/>
    </xf>
    <xf numFmtId="0" fontId="0" fillId="0" borderId="0" xfId="0"/>
    <xf numFmtId="2" fontId="1" fillId="0" borderId="8" xfId="0" applyNumberFormat="1" applyFont="1" applyBorder="1" applyAlignment="1">
      <alignment horizontal="right" vertical="center"/>
    </xf>
    <xf numFmtId="165" fontId="1" fillId="0" borderId="9" xfId="0" applyNumberFormat="1" applyFont="1" applyBorder="1" applyAlignment="1">
      <alignment horizontal="center" vertical="center"/>
    </xf>
    <xf numFmtId="165" fontId="1" fillId="0" borderId="10" xfId="0" applyNumberFormat="1" applyFont="1" applyBorder="1" applyAlignment="1">
      <alignment horizontal="center" vertical="center"/>
    </xf>
    <xf numFmtId="2" fontId="0" fillId="0" borderId="0" xfId="0" applyNumberFormat="1" applyAlignment="1">
      <alignment vertical="center"/>
    </xf>
    <xf numFmtId="2" fontId="1" fillId="0" borderId="4" xfId="0" applyNumberFormat="1" applyFont="1" applyBorder="1" applyAlignment="1">
      <alignment horizontal="right" vertical="center"/>
    </xf>
    <xf numFmtId="2" fontId="0" fillId="0" borderId="0" xfId="0" applyNumberFormat="1" applyAlignment="1">
      <alignment horizontal="center" vertical="center"/>
    </xf>
    <xf numFmtId="2" fontId="1" fillId="0" borderId="15" xfId="0" applyNumberFormat="1" applyFont="1" applyBorder="1" applyAlignment="1">
      <alignment horizontal="right" vertical="center"/>
    </xf>
    <xf numFmtId="2" fontId="1" fillId="0" borderId="4" xfId="0" applyNumberFormat="1" applyFont="1" applyBorder="1" applyAlignment="1">
      <alignment horizontal="center" vertical="center"/>
    </xf>
    <xf numFmtId="2" fontId="3" fillId="0" borderId="0" xfId="0" applyNumberFormat="1" applyFont="1" applyAlignment="1">
      <alignment horizontal="center" vertical="center"/>
    </xf>
    <xf numFmtId="2" fontId="1" fillId="4" borderId="5" xfId="0" applyNumberFormat="1" applyFont="1" applyFill="1" applyBorder="1" applyAlignment="1">
      <alignment vertical="center"/>
    </xf>
    <xf numFmtId="2" fontId="1" fillId="4" borderId="6" xfId="0" applyNumberFormat="1" applyFont="1" applyFill="1" applyBorder="1" applyAlignment="1">
      <alignment horizontal="center" vertical="center"/>
    </xf>
    <xf numFmtId="2" fontId="1" fillId="4" borderId="7" xfId="0" applyNumberFormat="1" applyFont="1" applyFill="1" applyBorder="1" applyAlignment="1">
      <alignment horizontal="center" vertical="center"/>
    </xf>
    <xf numFmtId="2" fontId="1" fillId="0" borderId="11" xfId="0" applyNumberFormat="1" applyFont="1" applyBorder="1" applyAlignment="1">
      <alignment horizontal="right" vertical="center"/>
    </xf>
    <xf numFmtId="165" fontId="0" fillId="0" borderId="4" xfId="0" applyNumberFormat="1" applyBorder="1" applyAlignment="1">
      <alignment horizontal="center" vertical="center"/>
    </xf>
    <xf numFmtId="164" fontId="0" fillId="0" borderId="4" xfId="0" applyNumberFormat="1" applyBorder="1" applyAlignment="1">
      <alignment horizontal="center" vertical="center"/>
    </xf>
    <xf numFmtId="165" fontId="0" fillId="0" borderId="12" xfId="0" applyNumberFormat="1" applyBorder="1" applyAlignment="1">
      <alignment horizontal="center" vertical="center"/>
    </xf>
    <xf numFmtId="165" fontId="0" fillId="0" borderId="9" xfId="0" applyNumberFormat="1" applyBorder="1" applyAlignment="1">
      <alignment horizontal="center" vertical="center"/>
    </xf>
    <xf numFmtId="164" fontId="0" fillId="0" borderId="9" xfId="0" applyNumberFormat="1" applyBorder="1" applyAlignment="1">
      <alignment horizontal="center" vertical="center"/>
    </xf>
    <xf numFmtId="165" fontId="0" fillId="0" borderId="10" xfId="0" applyNumberFormat="1" applyBorder="1" applyAlignment="1">
      <alignment horizontal="center" vertical="center"/>
    </xf>
    <xf numFmtId="2" fontId="1" fillId="0" borderId="14" xfId="0" applyNumberFormat="1" applyFont="1" applyBorder="1" applyAlignment="1">
      <alignment vertical="center"/>
    </xf>
    <xf numFmtId="2" fontId="0" fillId="0" borderId="14" xfId="0" applyNumberFormat="1" applyBorder="1" applyAlignment="1">
      <alignment vertical="center"/>
    </xf>
    <xf numFmtId="2" fontId="1" fillId="4" borderId="11" xfId="0" applyNumberFormat="1" applyFont="1" applyFill="1" applyBorder="1" applyAlignment="1">
      <alignment horizontal="right" vertical="center"/>
    </xf>
    <xf numFmtId="2" fontId="1" fillId="4" borderId="4" xfId="0" applyNumberFormat="1" applyFont="1" applyFill="1" applyBorder="1" applyAlignment="1">
      <alignment horizontal="center" vertical="center"/>
    </xf>
    <xf numFmtId="166" fontId="0" fillId="0" borderId="9" xfId="0" applyNumberFormat="1" applyBorder="1" applyAlignment="1">
      <alignment horizontal="center" vertical="center"/>
    </xf>
    <xf numFmtId="167" fontId="0" fillId="0" borderId="9" xfId="0" applyNumberFormat="1" applyBorder="1" applyAlignment="1">
      <alignment horizontal="center" vertical="center"/>
    </xf>
    <xf numFmtId="1" fontId="0" fillId="2" borderId="4" xfId="0" applyNumberFormat="1" applyFill="1" applyBorder="1" applyAlignment="1">
      <alignment horizontal="center" vertical="center"/>
    </xf>
    <xf numFmtId="168" fontId="0" fillId="0" borderId="4" xfId="0" applyNumberFormat="1" applyBorder="1" applyAlignment="1">
      <alignment horizontal="center" vertical="center"/>
    </xf>
    <xf numFmtId="168" fontId="0" fillId="0" borderId="9" xfId="0" applyNumberFormat="1" applyBorder="1" applyAlignment="1">
      <alignment horizontal="center" vertical="center"/>
    </xf>
    <xf numFmtId="168" fontId="0" fillId="0" borderId="10" xfId="0" applyNumberFormat="1" applyBorder="1" applyAlignment="1">
      <alignment horizontal="center" vertical="center"/>
    </xf>
    <xf numFmtId="2" fontId="1" fillId="0" borderId="24" xfId="0" applyNumberFormat="1" applyFont="1" applyFill="1" applyBorder="1" applyAlignment="1">
      <alignment horizontal="center" vertical="center"/>
    </xf>
    <xf numFmtId="2" fontId="1" fillId="0" borderId="15" xfId="0" applyNumberFormat="1" applyFont="1" applyFill="1" applyBorder="1" applyAlignment="1">
      <alignment horizontal="center" vertical="center"/>
    </xf>
    <xf numFmtId="1" fontId="0" fillId="2" borderId="12" xfId="0" applyNumberFormat="1" applyFill="1" applyBorder="1" applyAlignment="1">
      <alignment horizontal="center" vertical="center"/>
    </xf>
    <xf numFmtId="1" fontId="0" fillId="0" borderId="0" xfId="0" applyNumberFormat="1" applyFill="1" applyBorder="1" applyAlignment="1">
      <alignment horizontal="center" vertical="center"/>
    </xf>
    <xf numFmtId="1" fontId="0" fillId="2" borderId="6" xfId="0" applyNumberFormat="1" applyFill="1" applyBorder="1" applyAlignment="1">
      <alignment horizontal="center" vertical="center"/>
    </xf>
    <xf numFmtId="0" fontId="1" fillId="4" borderId="9" xfId="0" applyFont="1" applyFill="1" applyBorder="1" applyAlignment="1">
      <alignment horizontal="center" vertical="center" wrapText="1"/>
    </xf>
    <xf numFmtId="0" fontId="3" fillId="0" borderId="0" xfId="0" applyFont="1" applyFill="1" applyAlignment="1">
      <alignment vertical="center" wrapText="1"/>
    </xf>
    <xf numFmtId="0" fontId="3" fillId="0" borderId="0" xfId="0" applyFont="1" applyFill="1" applyAlignment="1">
      <alignment vertical="center"/>
    </xf>
    <xf numFmtId="1" fontId="0" fillId="3" borderId="0" xfId="0" applyNumberFormat="1" applyFill="1" applyBorder="1" applyAlignment="1">
      <alignment horizontal="center" vertical="center"/>
    </xf>
    <xf numFmtId="2" fontId="1" fillId="0" borderId="27" xfId="0" applyNumberFormat="1" applyFont="1" applyBorder="1" applyAlignment="1">
      <alignment horizontal="center" vertical="center"/>
    </xf>
    <xf numFmtId="2" fontId="1" fillId="4" borderId="27" xfId="0" applyNumberFormat="1" applyFont="1" applyFill="1" applyBorder="1" applyAlignment="1">
      <alignment horizontal="center" vertical="center"/>
    </xf>
    <xf numFmtId="2" fontId="1" fillId="0" borderId="24" xfId="0" applyNumberFormat="1" applyFont="1" applyBorder="1" applyAlignment="1">
      <alignment horizontal="right" vertical="center"/>
    </xf>
    <xf numFmtId="1" fontId="0" fillId="2" borderId="15" xfId="0" applyNumberFormat="1" applyFill="1" applyBorder="1" applyAlignment="1">
      <alignment horizontal="center" vertical="center"/>
    </xf>
    <xf numFmtId="1" fontId="0" fillId="2" borderId="25" xfId="0" applyNumberFormat="1" applyFill="1" applyBorder="1" applyAlignment="1">
      <alignment horizontal="center" vertical="center"/>
    </xf>
    <xf numFmtId="2" fontId="1" fillId="4" borderId="4" xfId="0" applyNumberFormat="1" applyFont="1" applyFill="1" applyBorder="1" applyAlignment="1">
      <alignment horizontal="center" vertical="center"/>
    </xf>
    <xf numFmtId="2" fontId="1" fillId="4" borderId="12" xfId="0" applyNumberFormat="1" applyFont="1" applyFill="1" applyBorder="1" applyAlignment="1">
      <alignment horizontal="center" vertical="center"/>
    </xf>
    <xf numFmtId="1" fontId="0" fillId="2" borderId="29" xfId="0" applyNumberFormat="1" applyFill="1" applyBorder="1" applyAlignment="1">
      <alignment horizontal="center" vertical="center"/>
    </xf>
    <xf numFmtId="1" fontId="0" fillId="2" borderId="27" xfId="0" applyNumberFormat="1" applyFill="1" applyBorder="1" applyAlignment="1">
      <alignment horizontal="center" vertical="center"/>
    </xf>
    <xf numFmtId="2" fontId="1" fillId="0" borderId="29" xfId="0" applyNumberFormat="1" applyFont="1" applyFill="1" applyBorder="1" applyAlignment="1">
      <alignment horizontal="center" vertical="center"/>
    </xf>
    <xf numFmtId="168" fontId="0" fillId="0" borderId="30" xfId="0" applyNumberFormat="1" applyBorder="1" applyAlignment="1">
      <alignment horizontal="center" vertical="center"/>
    </xf>
    <xf numFmtId="168" fontId="0" fillId="0" borderId="32" xfId="0" applyNumberFormat="1" applyBorder="1" applyAlignment="1">
      <alignment horizontal="center" vertical="center"/>
    </xf>
    <xf numFmtId="0" fontId="0" fillId="0" borderId="19" xfId="0" applyBorder="1"/>
    <xf numFmtId="168" fontId="0" fillId="0" borderId="31" xfId="0" applyNumberFormat="1" applyBorder="1" applyAlignment="1">
      <alignment horizontal="center" vertical="center"/>
    </xf>
    <xf numFmtId="2" fontId="0" fillId="0" borderId="9" xfId="0" applyNumberFormat="1" applyBorder="1" applyAlignment="1">
      <alignment horizontal="center" vertical="center"/>
    </xf>
    <xf numFmtId="1" fontId="0" fillId="0" borderId="33" xfId="0" applyNumberFormat="1" applyBorder="1" applyAlignment="1">
      <alignment horizontal="center" vertical="center"/>
    </xf>
    <xf numFmtId="1" fontId="0" fillId="0" borderId="34" xfId="0" applyNumberFormat="1" applyBorder="1" applyAlignment="1">
      <alignment horizontal="center" vertical="center"/>
    </xf>
    <xf numFmtId="1" fontId="0" fillId="0" borderId="27" xfId="0" applyNumberFormat="1" applyBorder="1" applyAlignment="1">
      <alignment horizontal="center" vertical="center"/>
    </xf>
    <xf numFmtId="2" fontId="0" fillId="0" borderId="10" xfId="0" applyNumberFormat="1" applyBorder="1" applyAlignment="1">
      <alignment horizontal="center" vertical="center"/>
    </xf>
    <xf numFmtId="1" fontId="0" fillId="0" borderId="35" xfId="0" applyNumberFormat="1" applyBorder="1" applyAlignment="1">
      <alignment horizontal="center" vertical="center"/>
    </xf>
    <xf numFmtId="1" fontId="0" fillId="0" borderId="36" xfId="0" applyNumberFormat="1" applyBorder="1" applyAlignment="1">
      <alignment horizontal="center" vertical="center"/>
    </xf>
    <xf numFmtId="1" fontId="0" fillId="2" borderId="4" xfId="0" applyNumberFormat="1" applyFill="1" applyBorder="1" applyAlignment="1">
      <alignment horizontal="left" vertical="center"/>
    </xf>
    <xf numFmtId="2" fontId="0" fillId="3" borderId="0" xfId="0" applyNumberFormat="1" applyFill="1" applyAlignment="1">
      <alignment vertical="center"/>
    </xf>
    <xf numFmtId="2" fontId="1" fillId="0" borderId="11" xfId="0" applyNumberFormat="1" applyFont="1" applyBorder="1" applyAlignment="1">
      <alignment horizontal="center" vertical="center"/>
    </xf>
    <xf numFmtId="2" fontId="1" fillId="0" borderId="12" xfId="0" applyNumberFormat="1" applyFont="1" applyBorder="1" applyAlignment="1">
      <alignment horizontal="center" vertical="center"/>
    </xf>
    <xf numFmtId="2" fontId="0" fillId="0" borderId="8" xfId="0" applyNumberFormat="1" applyBorder="1" applyAlignment="1">
      <alignment horizontal="center" vertical="center"/>
    </xf>
    <xf numFmtId="2" fontId="0" fillId="0" borderId="15" xfId="0" applyNumberFormat="1" applyBorder="1" applyAlignment="1">
      <alignment horizontal="center" vertical="center"/>
    </xf>
    <xf numFmtId="2" fontId="1" fillId="0" borderId="5" xfId="0" applyNumberFormat="1" applyFont="1" applyBorder="1" applyAlignment="1">
      <alignment horizontal="right" vertical="center"/>
    </xf>
    <xf numFmtId="1" fontId="0" fillId="2" borderId="7" xfId="0" applyNumberFormat="1" applyFill="1" applyBorder="1" applyAlignment="1">
      <alignment horizontal="center" vertical="center"/>
    </xf>
    <xf numFmtId="0" fontId="3" fillId="0" borderId="0" xfId="0" applyFont="1" applyAlignment="1">
      <alignment horizontal="center" vertical="center"/>
    </xf>
    <xf numFmtId="1" fontId="0" fillId="2" borderId="10" xfId="0" applyNumberFormat="1" applyFill="1" applyBorder="1" applyAlignment="1">
      <alignment horizontal="center" vertical="center"/>
    </xf>
    <xf numFmtId="1" fontId="0" fillId="0" borderId="11" xfId="0" applyNumberFormat="1" applyBorder="1" applyAlignment="1">
      <alignment horizontal="center" vertical="center"/>
    </xf>
    <xf numFmtId="1" fontId="0" fillId="0" borderId="21" xfId="0" applyNumberFormat="1" applyBorder="1" applyAlignment="1">
      <alignment horizontal="center" vertical="center"/>
    </xf>
    <xf numFmtId="1" fontId="0" fillId="0" borderId="12" xfId="0" applyNumberFormat="1" applyBorder="1" applyAlignment="1">
      <alignment horizontal="center" vertical="center"/>
    </xf>
    <xf numFmtId="2" fontId="1" fillId="0" borderId="0" xfId="0" applyNumberFormat="1" applyFont="1" applyAlignment="1">
      <alignment horizontal="center" vertical="center"/>
    </xf>
    <xf numFmtId="2" fontId="1" fillId="4" borderId="37" xfId="0" applyNumberFormat="1" applyFont="1" applyFill="1" applyBorder="1" applyAlignment="1">
      <alignment horizontal="center" vertical="center"/>
    </xf>
    <xf numFmtId="2" fontId="1" fillId="4" borderId="39" xfId="0" applyNumberFormat="1" applyFont="1" applyFill="1" applyBorder="1" applyAlignment="1">
      <alignment horizontal="left" vertical="center"/>
    </xf>
    <xf numFmtId="2" fontId="1" fillId="4" borderId="0" xfId="0" applyNumberFormat="1" applyFont="1" applyFill="1" applyAlignment="1">
      <alignment horizontal="center" vertical="center"/>
    </xf>
    <xf numFmtId="2" fontId="1" fillId="4" borderId="0" xfId="0" applyNumberFormat="1" applyFont="1" applyFill="1" applyAlignment="1">
      <alignment horizontal="left" vertical="center"/>
    </xf>
    <xf numFmtId="1" fontId="0" fillId="0" borderId="4" xfId="0" applyNumberFormat="1" applyBorder="1" applyAlignment="1">
      <alignment horizontal="center" vertical="center"/>
    </xf>
    <xf numFmtId="0" fontId="2" fillId="0" borderId="0" xfId="0" applyFont="1" applyAlignment="1">
      <alignment vertical="center"/>
    </xf>
    <xf numFmtId="1" fontId="0" fillId="2" borderId="25" xfId="0" applyNumberFormat="1" applyFill="1" applyBorder="1" applyAlignment="1">
      <alignment vertical="center"/>
    </xf>
    <xf numFmtId="1" fontId="0" fillId="2" borderId="12" xfId="0" applyNumberFormat="1" applyFill="1" applyBorder="1" applyAlignment="1">
      <alignment vertical="center"/>
    </xf>
    <xf numFmtId="2" fontId="0" fillId="0" borderId="4" xfId="0" applyNumberFormat="1" applyBorder="1" applyAlignment="1">
      <alignment horizontal="center" vertical="center"/>
    </xf>
    <xf numFmtId="2" fontId="0" fillId="0" borderId="12" xfId="0" applyNumberFormat="1" applyBorder="1" applyAlignment="1">
      <alignment horizontal="center" vertical="center"/>
    </xf>
    <xf numFmtId="2" fontId="0" fillId="0" borderId="31" xfId="0" applyNumberFormat="1" applyBorder="1" applyAlignment="1">
      <alignment horizontal="center" vertical="center"/>
    </xf>
    <xf numFmtId="2" fontId="0" fillId="0" borderId="19" xfId="0" applyNumberFormat="1" applyBorder="1" applyAlignment="1">
      <alignment vertical="center"/>
    </xf>
    <xf numFmtId="2" fontId="0" fillId="0" borderId="32" xfId="0" applyNumberFormat="1" applyBorder="1" applyAlignment="1">
      <alignment horizontal="center" vertical="center"/>
    </xf>
    <xf numFmtId="0" fontId="10" fillId="9" borderId="11" xfId="2" applyFill="1" applyBorder="1" applyAlignment="1">
      <alignment horizontal="right" vertical="center" wrapText="1"/>
    </xf>
    <xf numFmtId="0" fontId="10" fillId="3" borderId="43" xfId="0" applyFont="1" applyFill="1" applyBorder="1" applyAlignment="1" applyProtection="1">
      <alignment horizontal="left" vertical="center"/>
      <protection locked="0"/>
    </xf>
    <xf numFmtId="0" fontId="10" fillId="3" borderId="11" xfId="0" applyFont="1" applyFill="1" applyBorder="1" applyAlignment="1" applyProtection="1">
      <alignment horizontal="right" vertical="center"/>
      <protection locked="0"/>
    </xf>
    <xf numFmtId="0" fontId="10" fillId="3" borderId="4" xfId="0" applyFont="1" applyFill="1" applyBorder="1" applyAlignment="1" applyProtection="1">
      <alignment horizontal="left" vertical="center"/>
      <protection locked="0"/>
    </xf>
    <xf numFmtId="0" fontId="10" fillId="9" borderId="8" xfId="2" applyFill="1" applyBorder="1" applyAlignment="1">
      <alignment horizontal="right" vertical="center" wrapText="1"/>
    </xf>
    <xf numFmtId="0" fontId="10" fillId="3" borderId="9" xfId="0" applyFont="1" applyFill="1" applyBorder="1" applyAlignment="1" applyProtection="1">
      <alignment horizontal="left" vertical="center" wrapText="1"/>
      <protection locked="0"/>
    </xf>
    <xf numFmtId="0" fontId="10" fillId="3" borderId="28" xfId="0" applyFont="1" applyFill="1" applyBorder="1" applyAlignment="1" applyProtection="1">
      <alignment horizontal="left" vertical="center"/>
      <protection locked="0"/>
    </xf>
    <xf numFmtId="0" fontId="10" fillId="3" borderId="44" xfId="0" applyFont="1" applyFill="1" applyBorder="1" applyAlignment="1" applyProtection="1">
      <alignment horizontal="left" vertical="center"/>
      <protection locked="0"/>
    </xf>
    <xf numFmtId="0" fontId="10" fillId="0" borderId="0" xfId="0" applyFont="1" applyAlignment="1" applyProtection="1">
      <alignment horizontal="left" vertical="top"/>
      <protection locked="0"/>
    </xf>
    <xf numFmtId="0" fontId="10" fillId="3" borderId="32" xfId="3" applyFill="1" applyBorder="1" applyAlignment="1">
      <alignment horizontal="center" vertical="center" wrapText="1"/>
      <protection locked="0"/>
    </xf>
    <xf numFmtId="0" fontId="10" fillId="3" borderId="13" xfId="3" applyFill="1" applyBorder="1" applyAlignment="1">
      <alignment horizontal="center" vertical="center" wrapText="1"/>
      <protection locked="0"/>
    </xf>
    <xf numFmtId="0" fontId="10" fillId="3" borderId="20" xfId="3" applyFill="1" applyBorder="1" applyAlignment="1">
      <alignment horizontal="center" vertical="center" wrapText="1"/>
      <protection locked="0"/>
    </xf>
    <xf numFmtId="0" fontId="10" fillId="9" borderId="11" xfId="2" applyFill="1" applyBorder="1" applyAlignment="1">
      <alignment horizontal="left" vertical="top" wrapText="1"/>
    </xf>
    <xf numFmtId="0" fontId="10" fillId="9" borderId="12" xfId="2" applyFill="1" applyBorder="1" applyAlignment="1">
      <alignment vertical="top" wrapText="1"/>
    </xf>
    <xf numFmtId="0" fontId="10" fillId="3" borderId="0" xfId="0" applyFont="1" applyFill="1" applyBorder="1" applyAlignment="1" applyProtection="1">
      <alignment horizontal="left" vertical="center"/>
      <protection locked="0"/>
    </xf>
    <xf numFmtId="0" fontId="10" fillId="3" borderId="0" xfId="0" applyFont="1" applyFill="1" applyBorder="1" applyAlignment="1" applyProtection="1">
      <alignment horizontal="left" vertical="center" wrapText="1"/>
      <protection locked="0"/>
    </xf>
    <xf numFmtId="0" fontId="10" fillId="9" borderId="4" xfId="3" applyFill="1" applyBorder="1" applyAlignment="1">
      <alignment vertical="center" wrapText="1"/>
      <protection locked="0"/>
    </xf>
    <xf numFmtId="0" fontId="10" fillId="9" borderId="45" xfId="3" applyFill="1" applyBorder="1" applyAlignment="1">
      <alignment vertical="center" wrapText="1"/>
      <protection locked="0"/>
    </xf>
    <xf numFmtId="0" fontId="10" fillId="8" borderId="4" xfId="2" applyBorder="1" applyAlignment="1">
      <alignment horizontal="left" vertical="top" wrapText="1"/>
    </xf>
    <xf numFmtId="3" fontId="10" fillId="10" borderId="4" xfId="3" applyNumberFormat="1" applyBorder="1" applyAlignment="1">
      <alignment horizontal="left" vertical="top" wrapText="1"/>
      <protection locked="0"/>
    </xf>
    <xf numFmtId="0" fontId="10" fillId="10" borderId="4" xfId="3" applyBorder="1" applyAlignment="1">
      <alignment horizontal="left" vertical="top" wrapText="1"/>
      <protection locked="0"/>
    </xf>
    <xf numFmtId="0" fontId="10" fillId="0" borderId="4" xfId="0" applyFont="1" applyBorder="1" applyAlignment="1" applyProtection="1">
      <alignment horizontal="left" vertical="top" wrapText="1"/>
      <protection locked="0"/>
    </xf>
    <xf numFmtId="165" fontId="10" fillId="10" borderId="4" xfId="3" applyNumberFormat="1" applyBorder="1" applyAlignment="1">
      <alignment horizontal="left" vertical="top" wrapText="1"/>
      <protection locked="0"/>
    </xf>
    <xf numFmtId="0" fontId="10" fillId="0" borderId="40" xfId="0" applyFont="1" applyBorder="1" applyAlignment="1" applyProtection="1">
      <alignment horizontal="left" vertical="top" wrapText="1"/>
      <protection locked="0"/>
    </xf>
    <xf numFmtId="0" fontId="14" fillId="0" borderId="0" xfId="0" applyFont="1"/>
    <xf numFmtId="0" fontId="21" fillId="12" borderId="2" xfId="0" applyFont="1" applyFill="1" applyBorder="1" applyAlignment="1">
      <alignment horizontal="left" vertical="center"/>
    </xf>
    <xf numFmtId="0" fontId="22" fillId="12" borderId="2" xfId="0" applyFont="1" applyFill="1" applyBorder="1" applyAlignment="1">
      <alignment vertical="top" wrapText="1"/>
    </xf>
    <xf numFmtId="0" fontId="22" fillId="12" borderId="3" xfId="0" applyFont="1" applyFill="1" applyBorder="1" applyAlignment="1">
      <alignment vertical="top" wrapText="1"/>
    </xf>
    <xf numFmtId="0" fontId="14" fillId="0" borderId="0" xfId="0" applyFont="1" applyAlignment="1">
      <alignment horizontal="left" vertical="top" wrapText="1"/>
    </xf>
    <xf numFmtId="0" fontId="21" fillId="12" borderId="2" xfId="0" applyFont="1" applyFill="1" applyBorder="1" applyAlignment="1">
      <alignment vertical="center"/>
    </xf>
    <xf numFmtId="0" fontId="14" fillId="0" borderId="0" xfId="0" applyFont="1" applyAlignment="1">
      <alignment vertical="top" wrapText="1"/>
    </xf>
    <xf numFmtId="0" fontId="22" fillId="12" borderId="2" xfId="0" applyFont="1" applyFill="1" applyBorder="1" applyAlignment="1">
      <alignment horizontal="left" vertical="top" wrapText="1"/>
    </xf>
    <xf numFmtId="0" fontId="22" fillId="12" borderId="3" xfId="0" applyFont="1" applyFill="1" applyBorder="1" applyAlignment="1">
      <alignment horizontal="left" vertical="top" wrapText="1"/>
    </xf>
    <xf numFmtId="0" fontId="23" fillId="0" borderId="0" xfId="0" applyFont="1" applyAlignment="1">
      <alignment vertical="top" wrapText="1"/>
    </xf>
    <xf numFmtId="0" fontId="23" fillId="0" borderId="0" xfId="0" applyFont="1" applyAlignment="1">
      <alignment horizontal="left" vertical="top" wrapText="1"/>
    </xf>
    <xf numFmtId="0" fontId="23" fillId="0" borderId="43" xfId="0" applyFont="1" applyBorder="1" applyAlignment="1">
      <alignment horizontal="left" vertical="top" wrapText="1"/>
    </xf>
    <xf numFmtId="0" fontId="23" fillId="0" borderId="0" xfId="0" applyFont="1"/>
    <xf numFmtId="0" fontId="25" fillId="0" borderId="0" xfId="0" applyFont="1"/>
    <xf numFmtId="0" fontId="16" fillId="0" borderId="0" xfId="0" applyFont="1"/>
    <xf numFmtId="0" fontId="0" fillId="0" borderId="43" xfId="0" applyBorder="1"/>
    <xf numFmtId="0" fontId="13" fillId="0" borderId="0" xfId="6" applyNumberFormat="1" applyFill="1" applyBorder="1" applyAlignment="1" applyProtection="1"/>
    <xf numFmtId="0" fontId="16" fillId="0" borderId="19" xfId="0" applyFont="1" applyBorder="1"/>
    <xf numFmtId="0" fontId="26" fillId="0" borderId="0" xfId="0" applyFont="1"/>
    <xf numFmtId="0" fontId="27" fillId="0" borderId="0" xfId="0" applyFont="1"/>
    <xf numFmtId="0" fontId="32" fillId="0" borderId="0" xfId="0" applyFont="1" applyAlignment="1">
      <alignment vertical="center"/>
    </xf>
    <xf numFmtId="0" fontId="33" fillId="0" borderId="0" xfId="0" applyFont="1" applyAlignment="1">
      <alignment vertical="center"/>
    </xf>
    <xf numFmtId="0" fontId="38" fillId="0" borderId="0" xfId="0" applyFont="1" applyAlignment="1">
      <alignment vertical="center"/>
    </xf>
    <xf numFmtId="0" fontId="1" fillId="0" borderId="0" xfId="0" applyFont="1"/>
    <xf numFmtId="0" fontId="39" fillId="0" borderId="0" xfId="0" applyFont="1" applyAlignment="1">
      <alignment vertical="center"/>
    </xf>
    <xf numFmtId="0" fontId="32" fillId="0" borderId="0" xfId="0" applyFont="1" applyAlignment="1">
      <alignment vertical="center" wrapText="1"/>
    </xf>
    <xf numFmtId="0" fontId="33" fillId="0" borderId="0" xfId="0" applyFont="1" applyAlignment="1">
      <alignment wrapText="1"/>
    </xf>
    <xf numFmtId="0" fontId="0" fillId="0" borderId="0" xfId="0" applyAlignment="1"/>
    <xf numFmtId="0" fontId="32" fillId="0" borderId="0" xfId="0" applyFont="1" applyAlignment="1"/>
    <xf numFmtId="0" fontId="32" fillId="0" borderId="0" xfId="0" applyFont="1" applyAlignment="1">
      <alignment wrapText="1"/>
    </xf>
    <xf numFmtId="0" fontId="33" fillId="0" borderId="0" xfId="0" applyFont="1" applyAlignment="1">
      <alignment horizontal="left" wrapText="1"/>
    </xf>
    <xf numFmtId="0" fontId="31" fillId="0" borderId="0" xfId="0" applyFont="1" applyAlignment="1">
      <alignment wrapText="1"/>
    </xf>
    <xf numFmtId="0" fontId="0" fillId="0" borderId="0" xfId="0" applyFont="1"/>
    <xf numFmtId="0" fontId="34" fillId="0" borderId="0" xfId="0" applyFont="1" applyAlignment="1">
      <alignment vertical="center" wrapText="1"/>
    </xf>
    <xf numFmtId="0" fontId="42" fillId="0" borderId="0" xfId="0" applyFont="1" applyAlignment="1">
      <alignment horizontal="left" wrapText="1"/>
    </xf>
    <xf numFmtId="0" fontId="13" fillId="0" borderId="0" xfId="6"/>
    <xf numFmtId="0" fontId="34" fillId="0" borderId="0" xfId="0" applyFont="1" applyAlignment="1">
      <alignment horizontal="left" vertical="top" wrapText="1"/>
    </xf>
    <xf numFmtId="0" fontId="31" fillId="0" borderId="0" xfId="0" applyFont="1" applyAlignment="1">
      <alignment horizontal="left" vertical="center" wrapText="1"/>
    </xf>
    <xf numFmtId="0" fontId="31" fillId="0" borderId="0" xfId="0" applyFont="1" applyAlignment="1">
      <alignment horizontal="center" vertical="center" wrapText="1"/>
    </xf>
    <xf numFmtId="0" fontId="0" fillId="0" borderId="0" xfId="0" applyAlignment="1">
      <alignment wrapText="1"/>
    </xf>
    <xf numFmtId="0" fontId="34" fillId="0" borderId="0" xfId="0" applyFont="1" applyAlignment="1">
      <alignment wrapText="1"/>
    </xf>
    <xf numFmtId="0" fontId="33" fillId="0" borderId="0" xfId="0" applyFont="1" applyFill="1" applyAlignment="1">
      <alignment wrapText="1"/>
    </xf>
    <xf numFmtId="0" fontId="31" fillId="0" borderId="0" xfId="0" applyFont="1" applyFill="1" applyAlignment="1">
      <alignment wrapText="1"/>
    </xf>
    <xf numFmtId="0" fontId="14" fillId="0" borderId="0" xfId="0" applyFont="1" applyBorder="1" applyAlignment="1">
      <alignment horizontal="left" vertical="top" wrapText="1"/>
    </xf>
    <xf numFmtId="0" fontId="39" fillId="0" borderId="0" xfId="0" applyFont="1" applyAlignment="1">
      <alignment vertical="center" wrapText="1"/>
    </xf>
    <xf numFmtId="0" fontId="31" fillId="0" borderId="0" xfId="0" applyFont="1" applyAlignment="1">
      <alignment horizontal="center" wrapText="1"/>
    </xf>
    <xf numFmtId="0" fontId="34" fillId="0" borderId="0" xfId="0" applyFont="1" applyAlignment="1">
      <alignment horizontal="left" vertical="center" wrapText="1"/>
    </xf>
    <xf numFmtId="0" fontId="13" fillId="0" borderId="0" xfId="6" applyAlignment="1">
      <alignment vertical="center" wrapText="1"/>
    </xf>
    <xf numFmtId="0" fontId="13" fillId="0" borderId="0" xfId="6" applyAlignment="1">
      <alignment wrapText="1"/>
    </xf>
    <xf numFmtId="0" fontId="44" fillId="0" borderId="0" xfId="6" applyFont="1" applyAlignment="1">
      <alignment horizontal="left" wrapText="1"/>
    </xf>
    <xf numFmtId="0" fontId="20" fillId="12" borderId="1" xfId="0" applyFont="1" applyFill="1" applyBorder="1" applyAlignment="1">
      <alignment horizontal="center" vertical="center" wrapText="1"/>
    </xf>
    <xf numFmtId="0" fontId="20" fillId="12" borderId="2" xfId="0" applyFont="1" applyFill="1" applyBorder="1" applyAlignment="1">
      <alignment horizontal="center" vertical="center" wrapText="1"/>
    </xf>
    <xf numFmtId="0" fontId="15" fillId="0" borderId="0" xfId="0" applyFont="1" applyAlignment="1">
      <alignment horizontal="center" vertical="center"/>
    </xf>
    <xf numFmtId="0" fontId="17" fillId="0" borderId="0" xfId="7" applyFont="1" applyAlignment="1">
      <alignment horizontal="center" vertical="center"/>
    </xf>
    <xf numFmtId="0" fontId="18" fillId="0" borderId="0" xfId="0" applyFont="1" applyAlignment="1">
      <alignment horizontal="center" vertical="center"/>
    </xf>
    <xf numFmtId="0" fontId="14" fillId="0" borderId="0" xfId="0" applyFont="1" applyAlignment="1">
      <alignment horizontal="left" vertical="top" wrapText="1"/>
    </xf>
    <xf numFmtId="0" fontId="14" fillId="0" borderId="28" xfId="0" applyFont="1" applyBorder="1" applyAlignment="1">
      <alignment horizontal="left" vertical="top" wrapText="1"/>
    </xf>
    <xf numFmtId="0" fontId="14" fillId="0" borderId="19" xfId="0" applyFont="1" applyBorder="1" applyAlignment="1">
      <alignment horizontal="left" vertical="top" wrapText="1"/>
    </xf>
    <xf numFmtId="0" fontId="14" fillId="0" borderId="0" xfId="0" applyFont="1" applyBorder="1" applyAlignment="1">
      <alignment horizontal="left" vertical="top" wrapText="1"/>
    </xf>
    <xf numFmtId="0" fontId="14" fillId="0" borderId="43" xfId="0" applyFont="1" applyBorder="1" applyAlignment="1">
      <alignment horizontal="left" vertical="top" wrapText="1"/>
    </xf>
    <xf numFmtId="0" fontId="14" fillId="0" borderId="46" xfId="0" applyFont="1" applyBorder="1" applyAlignment="1">
      <alignment horizontal="left" vertical="top" wrapText="1"/>
    </xf>
    <xf numFmtId="0" fontId="14" fillId="0" borderId="44" xfId="0" applyFont="1" applyBorder="1" applyAlignment="1">
      <alignment horizontal="left" vertical="top" wrapText="1"/>
    </xf>
    <xf numFmtId="0" fontId="23" fillId="0" borderId="19" xfId="0" applyFont="1" applyBorder="1" applyAlignment="1">
      <alignment horizontal="center"/>
    </xf>
    <xf numFmtId="0" fontId="23" fillId="0" borderId="0" xfId="0" applyFont="1" applyBorder="1" applyAlignment="1">
      <alignment horizontal="center"/>
    </xf>
    <xf numFmtId="0" fontId="23" fillId="0" borderId="43" xfId="0" applyFont="1" applyBorder="1" applyAlignment="1">
      <alignment horizontal="center"/>
    </xf>
    <xf numFmtId="0" fontId="23" fillId="0" borderId="46" xfId="0" applyFont="1" applyBorder="1" applyAlignment="1">
      <alignment horizontal="left"/>
    </xf>
    <xf numFmtId="0" fontId="23" fillId="0" borderId="28" xfId="0" applyFont="1" applyBorder="1" applyAlignment="1">
      <alignment horizontal="left"/>
    </xf>
    <xf numFmtId="0" fontId="23" fillId="0" borderId="44" xfId="0" applyFont="1" applyBorder="1" applyAlignment="1">
      <alignment horizontal="left"/>
    </xf>
    <xf numFmtId="0" fontId="14" fillId="0" borderId="19" xfId="0" applyFont="1" applyFill="1" applyBorder="1" applyAlignment="1">
      <alignment horizontal="left" vertical="top"/>
    </xf>
    <xf numFmtId="0" fontId="14" fillId="0" borderId="0" xfId="0" applyFont="1" applyFill="1" applyBorder="1" applyAlignment="1">
      <alignment horizontal="left" vertical="top"/>
    </xf>
    <xf numFmtId="0" fontId="14" fillId="0" borderId="43" xfId="0" applyFont="1" applyFill="1" applyBorder="1" applyAlignment="1">
      <alignment horizontal="left" vertical="top"/>
    </xf>
    <xf numFmtId="0" fontId="14" fillId="0" borderId="19" xfId="0" applyFont="1" applyFill="1" applyBorder="1" applyAlignment="1">
      <alignment horizontal="left" vertical="top" wrapText="1"/>
    </xf>
    <xf numFmtId="0" fontId="14" fillId="0" borderId="0" xfId="0" applyFont="1" applyFill="1" applyBorder="1" applyAlignment="1">
      <alignment horizontal="left" vertical="top" wrapText="1"/>
    </xf>
    <xf numFmtId="0" fontId="14" fillId="0" borderId="43" xfId="0" applyFont="1" applyFill="1" applyBorder="1" applyAlignment="1">
      <alignment horizontal="left" vertical="top" wrapText="1"/>
    </xf>
    <xf numFmtId="0" fontId="14" fillId="0" borderId="46" xfId="0" applyFont="1" applyFill="1" applyBorder="1" applyAlignment="1">
      <alignment horizontal="left" vertical="top" wrapText="1"/>
    </xf>
    <xf numFmtId="0" fontId="14" fillId="0" borderId="28" xfId="0" applyFont="1" applyFill="1" applyBorder="1" applyAlignment="1">
      <alignment horizontal="left" vertical="top" wrapText="1"/>
    </xf>
    <xf numFmtId="0" fontId="14" fillId="0" borderId="44" xfId="0" applyFont="1" applyFill="1" applyBorder="1" applyAlignment="1">
      <alignment horizontal="left" vertical="top" wrapText="1"/>
    </xf>
    <xf numFmtId="0" fontId="24" fillId="13" borderId="1" xfId="0" applyFont="1" applyFill="1" applyBorder="1" applyAlignment="1">
      <alignment horizontal="center" vertical="top" wrapText="1"/>
    </xf>
    <xf numFmtId="0" fontId="24" fillId="13" borderId="2" xfId="0" applyFont="1" applyFill="1" applyBorder="1" applyAlignment="1">
      <alignment horizontal="center" vertical="top" wrapText="1"/>
    </xf>
    <xf numFmtId="0" fontId="24" fillId="13" borderId="3" xfId="0" applyFont="1" applyFill="1" applyBorder="1" applyAlignment="1">
      <alignment horizontal="center" vertical="top" wrapText="1"/>
    </xf>
    <xf numFmtId="0" fontId="25" fillId="0" borderId="0" xfId="0" applyFont="1" applyAlignment="1">
      <alignment horizontal="left" vertical="top" wrapText="1"/>
    </xf>
    <xf numFmtId="0" fontId="23" fillId="0" borderId="19" xfId="0" applyFont="1" applyBorder="1" applyAlignment="1">
      <alignment horizontal="left"/>
    </xf>
    <xf numFmtId="0" fontId="23" fillId="0" borderId="0" xfId="0" applyFont="1" applyBorder="1" applyAlignment="1">
      <alignment horizontal="left"/>
    </xf>
    <xf numFmtId="0" fontId="23" fillId="0" borderId="43" xfId="0" applyFont="1" applyBorder="1" applyAlignment="1">
      <alignment horizontal="left"/>
    </xf>
    <xf numFmtId="0" fontId="24" fillId="0" borderId="19" xfId="0" applyFont="1" applyBorder="1" applyAlignment="1">
      <alignment horizontal="center"/>
    </xf>
    <xf numFmtId="0" fontId="24" fillId="0" borderId="0" xfId="0" applyFont="1" applyBorder="1" applyAlignment="1">
      <alignment horizontal="center"/>
    </xf>
    <xf numFmtId="0" fontId="24" fillId="0" borderId="43" xfId="0" applyFont="1" applyBorder="1" applyAlignment="1">
      <alignment horizontal="center"/>
    </xf>
    <xf numFmtId="0" fontId="10" fillId="9" borderId="33" xfId="2" applyFill="1" applyBorder="1" applyAlignment="1">
      <alignment horizontal="center" vertical="center" wrapText="1"/>
    </xf>
    <xf numFmtId="0" fontId="10" fillId="9" borderId="42" xfId="2" applyFill="1" applyBorder="1" applyAlignment="1">
      <alignment horizontal="center" vertical="center" wrapText="1"/>
    </xf>
    <xf numFmtId="0" fontId="10" fillId="9" borderId="24" xfId="2" applyFill="1" applyBorder="1" applyAlignment="1">
      <alignment horizontal="center" vertical="center" wrapText="1"/>
    </xf>
    <xf numFmtId="0" fontId="10" fillId="3" borderId="4" xfId="3" applyFill="1" applyBorder="1" applyAlignment="1">
      <alignment horizontal="left" vertical="center" wrapText="1"/>
      <protection locked="0"/>
    </xf>
    <xf numFmtId="0" fontId="10" fillId="3" borderId="4" xfId="0" applyFont="1" applyFill="1" applyBorder="1" applyAlignment="1" applyProtection="1">
      <alignment horizontal="left" vertical="center" wrapText="1"/>
      <protection locked="0"/>
    </xf>
    <xf numFmtId="0" fontId="10" fillId="3" borderId="12" xfId="0" applyFont="1" applyFill="1" applyBorder="1" applyAlignment="1" applyProtection="1">
      <alignment horizontal="left" vertical="center" wrapText="1"/>
      <protection locked="0"/>
    </xf>
    <xf numFmtId="0" fontId="10" fillId="9" borderId="11" xfId="0" applyFont="1" applyFill="1" applyBorder="1" applyAlignment="1" applyProtection="1">
      <alignment horizontal="center" vertical="center"/>
      <protection locked="0"/>
    </xf>
    <xf numFmtId="0" fontId="10" fillId="9" borderId="4" xfId="0" applyFont="1" applyFill="1" applyBorder="1" applyAlignment="1" applyProtection="1">
      <alignment horizontal="center" vertical="center"/>
      <protection locked="0"/>
    </xf>
    <xf numFmtId="0" fontId="10" fillId="3" borderId="12" xfId="3" applyFill="1" applyBorder="1" applyAlignment="1">
      <alignment horizontal="left" vertical="center" wrapText="1"/>
      <protection locked="0"/>
    </xf>
    <xf numFmtId="0" fontId="10" fillId="3" borderId="32" xfId="3" applyFill="1" applyBorder="1" applyAlignment="1">
      <alignment horizontal="left" vertical="center" wrapText="1"/>
      <protection locked="0"/>
    </xf>
    <xf numFmtId="0" fontId="10" fillId="3" borderId="13" xfId="3" applyFill="1" applyBorder="1" applyAlignment="1">
      <alignment horizontal="left" vertical="center" wrapText="1"/>
      <protection locked="0"/>
    </xf>
    <xf numFmtId="0" fontId="10" fillId="3" borderId="20" xfId="3" applyFill="1" applyBorder="1" applyAlignment="1">
      <alignment horizontal="left" vertical="center" wrapText="1"/>
      <protection locked="0"/>
    </xf>
    <xf numFmtId="0" fontId="10" fillId="9" borderId="33" xfId="2" applyFont="1" applyFill="1" applyBorder="1" applyAlignment="1">
      <alignment horizontal="center" vertical="center" wrapText="1"/>
    </xf>
    <xf numFmtId="0" fontId="10" fillId="9" borderId="42" xfId="2" applyFont="1" applyFill="1" applyBorder="1" applyAlignment="1">
      <alignment horizontal="center" vertical="center" wrapText="1"/>
    </xf>
    <xf numFmtId="0" fontId="10" fillId="9" borderId="24" xfId="2" applyFont="1" applyFill="1" applyBorder="1" applyAlignment="1">
      <alignment horizontal="center" vertical="center" wrapText="1"/>
    </xf>
    <xf numFmtId="0" fontId="10" fillId="3" borderId="32" xfId="3" applyFill="1" applyBorder="1" applyAlignment="1">
      <alignment horizontal="center" vertical="center" wrapText="1"/>
      <protection locked="0"/>
    </xf>
    <xf numFmtId="0" fontId="10" fillId="3" borderId="20" xfId="3" applyFill="1" applyBorder="1" applyAlignment="1">
      <alignment horizontal="center" vertical="center" wrapText="1"/>
      <protection locked="0"/>
    </xf>
    <xf numFmtId="0" fontId="9" fillId="7" borderId="1" xfId="1" applyBorder="1" applyAlignment="1">
      <alignment horizontal="center" vertical="top" wrapText="1"/>
    </xf>
    <xf numFmtId="0" fontId="9" fillId="7" borderId="2" xfId="1" applyBorder="1" applyAlignment="1">
      <alignment horizontal="center" vertical="top" wrapText="1"/>
    </xf>
    <xf numFmtId="0" fontId="9" fillId="7" borderId="3" xfId="1" applyBorder="1" applyAlignment="1">
      <alignment horizontal="center" vertical="top" wrapText="1"/>
    </xf>
    <xf numFmtId="0" fontId="10" fillId="3" borderId="4" xfId="0" applyFont="1" applyFill="1" applyBorder="1" applyAlignment="1" applyProtection="1">
      <alignment horizontal="center" vertical="center" wrapText="1"/>
      <protection locked="0"/>
    </xf>
    <xf numFmtId="0" fontId="10" fillId="3" borderId="12" xfId="0" applyFont="1" applyFill="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3" borderId="13" xfId="3" applyFill="1" applyBorder="1" applyAlignment="1">
      <alignment horizontal="center" vertical="center" wrapText="1"/>
      <protection locked="0"/>
    </xf>
    <xf numFmtId="0" fontId="10" fillId="3" borderId="32" xfId="0" applyFont="1" applyFill="1" applyBorder="1" applyAlignment="1" applyProtection="1">
      <alignment horizontal="center" vertical="center" wrapText="1"/>
      <protection locked="0"/>
    </xf>
    <xf numFmtId="0" fontId="10" fillId="3" borderId="13" xfId="0" applyFont="1" applyFill="1" applyBorder="1" applyAlignment="1" applyProtection="1">
      <alignment horizontal="center" vertical="center" wrapText="1"/>
      <protection locked="0"/>
    </xf>
    <xf numFmtId="0" fontId="10" fillId="3" borderId="20" xfId="0" applyFont="1" applyFill="1" applyBorder="1" applyAlignment="1" applyProtection="1">
      <alignment horizontal="center" vertical="center" wrapText="1"/>
      <protection locked="0"/>
    </xf>
    <xf numFmtId="0" fontId="10" fillId="0" borderId="32"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10" fillId="9" borderId="33" xfId="2" applyFill="1" applyBorder="1" applyAlignment="1">
      <alignment horizontal="right" vertical="center" wrapText="1"/>
    </xf>
    <xf numFmtId="0" fontId="10" fillId="9" borderId="42" xfId="2" applyFill="1" applyBorder="1" applyAlignment="1">
      <alignment horizontal="right" vertical="center" wrapText="1"/>
    </xf>
    <xf numFmtId="0" fontId="10" fillId="9" borderId="24" xfId="2" applyFill="1" applyBorder="1" applyAlignment="1">
      <alignment horizontal="right" vertical="center" wrapText="1"/>
    </xf>
    <xf numFmtId="0" fontId="10" fillId="9" borderId="32" xfId="2" applyFill="1" applyBorder="1" applyAlignment="1">
      <alignment horizontal="center" vertical="top" wrapText="1"/>
    </xf>
    <xf numFmtId="0" fontId="10" fillId="9" borderId="40" xfId="2" applyFill="1" applyBorder="1" applyAlignment="1">
      <alignment horizontal="center" vertical="top" wrapText="1"/>
    </xf>
    <xf numFmtId="0" fontId="10" fillId="0" borderId="4" xfId="0" applyFont="1" applyBorder="1" applyAlignment="1" applyProtection="1">
      <alignment horizontal="left" vertical="top" wrapText="1"/>
      <protection locked="0"/>
    </xf>
    <xf numFmtId="0" fontId="11" fillId="11" borderId="4" xfId="4" applyBorder="1" applyAlignment="1">
      <alignment horizontal="left" vertical="top" wrapText="1"/>
    </xf>
    <xf numFmtId="0" fontId="10" fillId="8" borderId="4" xfId="2" applyBorder="1" applyAlignment="1">
      <alignment horizontal="left" vertical="top" wrapText="1"/>
    </xf>
    <xf numFmtId="0" fontId="10" fillId="10" borderId="4" xfId="3" applyBorder="1" applyAlignment="1">
      <alignment horizontal="left" vertical="top" wrapText="1"/>
      <protection locked="0"/>
    </xf>
    <xf numFmtId="0" fontId="12" fillId="11" borderId="4" xfId="5" applyBorder="1" applyAlignment="1">
      <alignment horizontal="left" vertical="top" wrapText="1"/>
    </xf>
    <xf numFmtId="14" fontId="10" fillId="10" borderId="4" xfId="3" applyNumberFormat="1" applyBorder="1" applyAlignment="1">
      <alignment horizontal="left" vertical="top" wrapText="1"/>
      <protection locked="0"/>
    </xf>
    <xf numFmtId="0" fontId="9" fillId="7" borderId="4" xfId="1" applyBorder="1" applyAlignment="1">
      <alignment horizontal="center" vertical="top" wrapText="1"/>
    </xf>
    <xf numFmtId="0" fontId="7" fillId="6" borderId="0" xfId="0" applyFont="1" applyFill="1" applyAlignment="1">
      <alignment horizontal="center"/>
    </xf>
    <xf numFmtId="0" fontId="6" fillId="6" borderId="0" xfId="0" applyFont="1" applyFill="1" applyAlignment="1">
      <alignment horizontal="center"/>
    </xf>
    <xf numFmtId="2" fontId="1" fillId="4" borderId="16" xfId="0" applyNumberFormat="1" applyFont="1" applyFill="1" applyBorder="1" applyAlignment="1">
      <alignment horizontal="center" vertical="center"/>
    </xf>
    <xf numFmtId="2" fontId="1" fillId="4" borderId="17" xfId="0" applyNumberFormat="1" applyFont="1" applyFill="1" applyBorder="1" applyAlignment="1">
      <alignment horizontal="center" vertical="center"/>
    </xf>
    <xf numFmtId="2" fontId="1" fillId="4" borderId="18" xfId="0" applyNumberFormat="1" applyFont="1" applyFill="1" applyBorder="1" applyAlignment="1">
      <alignment horizontal="center" vertical="center"/>
    </xf>
    <xf numFmtId="0" fontId="3" fillId="5" borderId="28" xfId="0" applyFont="1" applyFill="1" applyBorder="1" applyAlignment="1">
      <alignment horizontal="center"/>
    </xf>
    <xf numFmtId="0" fontId="3" fillId="5" borderId="0" xfId="0" applyFont="1" applyFill="1" applyAlignment="1">
      <alignment horizontal="center" vertical="center"/>
    </xf>
    <xf numFmtId="0" fontId="1" fillId="2" borderId="0" xfId="0" applyFont="1" applyFill="1" applyBorder="1" applyAlignment="1">
      <alignment horizontal="center" vertical="center" wrapText="1"/>
    </xf>
    <xf numFmtId="0" fontId="1" fillId="2" borderId="0" xfId="0" applyFont="1" applyFill="1" applyBorder="1" applyAlignment="1">
      <alignment horizontal="center" vertical="center"/>
    </xf>
    <xf numFmtId="2" fontId="1" fillId="4" borderId="11" xfId="0" applyNumberFormat="1" applyFont="1" applyFill="1" applyBorder="1" applyAlignment="1">
      <alignment horizontal="center" vertical="center"/>
    </xf>
    <xf numFmtId="2" fontId="0" fillId="4" borderId="4" xfId="0" applyNumberFormat="1" applyFill="1" applyBorder="1" applyAlignment="1">
      <alignment horizontal="center" vertical="center"/>
    </xf>
    <xf numFmtId="2" fontId="1" fillId="4" borderId="4" xfId="0" applyNumberFormat="1" applyFont="1" applyFill="1" applyBorder="1" applyAlignment="1">
      <alignment horizontal="center" vertical="center"/>
    </xf>
    <xf numFmtId="2" fontId="1" fillId="4" borderId="12" xfId="0" applyNumberFormat="1" applyFont="1" applyFill="1" applyBorder="1" applyAlignment="1">
      <alignment horizontal="center" vertical="center"/>
    </xf>
    <xf numFmtId="2" fontId="3" fillId="5" borderId="0" xfId="0" applyNumberFormat="1" applyFont="1" applyFill="1" applyAlignment="1">
      <alignment horizontal="center" vertical="center"/>
    </xf>
    <xf numFmtId="2" fontId="1" fillId="4" borderId="21" xfId="0" applyNumberFormat="1" applyFont="1" applyFill="1" applyBorder="1" applyAlignment="1">
      <alignment horizontal="center" vertical="center"/>
    </xf>
    <xf numFmtId="2" fontId="1" fillId="4" borderId="13" xfId="0" applyNumberFormat="1" applyFont="1" applyFill="1" applyBorder="1" applyAlignment="1">
      <alignment horizontal="center" vertical="center"/>
    </xf>
    <xf numFmtId="2" fontId="1" fillId="4" borderId="20" xfId="0" applyNumberFormat="1" applyFont="1" applyFill="1" applyBorder="1" applyAlignment="1">
      <alignment horizontal="center" vertical="center"/>
    </xf>
    <xf numFmtId="2" fontId="3" fillId="0" borderId="1" xfId="0" applyNumberFormat="1" applyFont="1" applyBorder="1" applyAlignment="1">
      <alignment horizontal="center" vertical="center" wrapText="1"/>
    </xf>
    <xf numFmtId="2" fontId="3" fillId="0" borderId="2" xfId="0" applyNumberFormat="1" applyFont="1" applyBorder="1" applyAlignment="1">
      <alignment horizontal="center" vertical="center"/>
    </xf>
    <xf numFmtId="2" fontId="3" fillId="0" borderId="3" xfId="0" applyNumberFormat="1" applyFont="1" applyBorder="1" applyAlignment="1">
      <alignment horizontal="center" vertical="center"/>
    </xf>
    <xf numFmtId="2" fontId="3" fillId="0" borderId="23" xfId="0" applyNumberFormat="1" applyFont="1" applyBorder="1" applyAlignment="1">
      <alignment horizontal="center" vertical="center"/>
    </xf>
    <xf numFmtId="2" fontId="3" fillId="0" borderId="22" xfId="0" applyNumberFormat="1" applyFont="1" applyBorder="1" applyAlignment="1">
      <alignment horizontal="center" vertical="center"/>
    </xf>
    <xf numFmtId="2" fontId="3" fillId="0" borderId="26" xfId="0" applyNumberFormat="1" applyFont="1" applyBorder="1" applyAlignment="1">
      <alignment horizontal="center" vertical="center"/>
    </xf>
    <xf numFmtId="2" fontId="3" fillId="0" borderId="2" xfId="0" applyNumberFormat="1" applyFont="1" applyBorder="1" applyAlignment="1">
      <alignment horizontal="center" vertical="center" wrapText="1"/>
    </xf>
    <xf numFmtId="2" fontId="3" fillId="0" borderId="3" xfId="0" applyNumberFormat="1" applyFont="1" applyBorder="1" applyAlignment="1">
      <alignment horizontal="center" vertical="center" wrapText="1"/>
    </xf>
    <xf numFmtId="2" fontId="3" fillId="0" borderId="23" xfId="0" applyNumberFormat="1" applyFont="1" applyBorder="1" applyAlignment="1">
      <alignment horizontal="center" vertical="center" wrapText="1"/>
    </xf>
    <xf numFmtId="2" fontId="3" fillId="0" borderId="22" xfId="0" applyNumberFormat="1" applyFont="1" applyBorder="1" applyAlignment="1">
      <alignment horizontal="center" vertical="center" wrapText="1"/>
    </xf>
    <xf numFmtId="2" fontId="3" fillId="0" borderId="26" xfId="0" applyNumberFormat="1" applyFont="1" applyBorder="1" applyAlignment="1">
      <alignment horizontal="center" vertical="center" wrapText="1"/>
    </xf>
    <xf numFmtId="2" fontId="8" fillId="0" borderId="8" xfId="0" applyNumberFormat="1" applyFont="1" applyBorder="1" applyAlignment="1">
      <alignment horizontal="center" vertical="center"/>
    </xf>
    <xf numFmtId="2" fontId="0" fillId="0" borderId="9" xfId="0" applyNumberFormat="1" applyBorder="1" applyAlignment="1">
      <alignment horizontal="center" vertical="center"/>
    </xf>
    <xf numFmtId="2" fontId="0" fillId="0" borderId="10" xfId="0" applyNumberFormat="1" applyBorder="1" applyAlignment="1">
      <alignment horizontal="center" vertical="center"/>
    </xf>
    <xf numFmtId="2" fontId="1" fillId="4" borderId="32" xfId="0" applyNumberFormat="1" applyFont="1" applyFill="1" applyBorder="1" applyAlignment="1">
      <alignment horizontal="center" vertical="center"/>
    </xf>
    <xf numFmtId="2" fontId="1" fillId="4" borderId="40" xfId="0" applyNumberFormat="1" applyFont="1" applyFill="1" applyBorder="1" applyAlignment="1">
      <alignment horizontal="center" vertical="center"/>
    </xf>
    <xf numFmtId="2" fontId="0" fillId="0" borderId="41" xfId="0" applyNumberFormat="1" applyBorder="1" applyAlignment="1">
      <alignment horizontal="center" vertical="center"/>
    </xf>
    <xf numFmtId="2" fontId="3" fillId="0" borderId="5" xfId="0" applyNumberFormat="1" applyFont="1" applyBorder="1" applyAlignment="1">
      <alignment horizontal="center" vertical="center" wrapText="1"/>
    </xf>
    <xf numFmtId="2" fontId="3" fillId="0" borderId="6" xfId="0" applyNumberFormat="1" applyFont="1" applyBorder="1" applyAlignment="1">
      <alignment horizontal="center" vertical="center"/>
    </xf>
    <xf numFmtId="2" fontId="3" fillId="0" borderId="7" xfId="0" applyNumberFormat="1" applyFont="1" applyBorder="1" applyAlignment="1">
      <alignment horizontal="center" vertical="center"/>
    </xf>
    <xf numFmtId="2" fontId="3" fillId="0" borderId="11" xfId="0" applyNumberFormat="1" applyFont="1" applyBorder="1" applyAlignment="1">
      <alignment horizontal="center" vertical="center"/>
    </xf>
    <xf numFmtId="2" fontId="3" fillId="0" borderId="4" xfId="0" applyNumberFormat="1" applyFont="1" applyBorder="1" applyAlignment="1">
      <alignment horizontal="center" vertical="center"/>
    </xf>
    <xf numFmtId="2" fontId="3" fillId="0" borderId="12" xfId="0" applyNumberFormat="1" applyFont="1" applyBorder="1" applyAlignment="1">
      <alignment horizontal="center" vertical="center"/>
    </xf>
    <xf numFmtId="2" fontId="1" fillId="4" borderId="24" xfId="0" applyNumberFormat="1" applyFont="1" applyFill="1" applyBorder="1" applyAlignment="1">
      <alignment horizontal="center" vertical="center"/>
    </xf>
    <xf numFmtId="2" fontId="1" fillId="4" borderId="15" xfId="0" applyNumberFormat="1" applyFont="1" applyFill="1" applyBorder="1" applyAlignment="1">
      <alignment horizontal="center" vertical="center"/>
    </xf>
    <xf numFmtId="2" fontId="1" fillId="4" borderId="25" xfId="0" applyNumberFormat="1" applyFont="1" applyFill="1" applyBorder="1" applyAlignment="1">
      <alignment horizontal="center" vertical="center"/>
    </xf>
    <xf numFmtId="2" fontId="1" fillId="4" borderId="8" xfId="0" applyNumberFormat="1" applyFont="1" applyFill="1" applyBorder="1" applyAlignment="1">
      <alignment horizontal="center" vertical="center"/>
    </xf>
    <xf numFmtId="2" fontId="0" fillId="4" borderId="9" xfId="0" applyNumberFormat="1" applyFill="1" applyBorder="1" applyAlignment="1">
      <alignment horizontal="center" vertical="center"/>
    </xf>
    <xf numFmtId="2" fontId="1" fillId="4" borderId="9" xfId="0" applyNumberFormat="1" applyFont="1" applyFill="1" applyBorder="1" applyAlignment="1">
      <alignment horizontal="center" vertical="center"/>
    </xf>
    <xf numFmtId="2" fontId="1" fillId="4" borderId="10" xfId="0" applyNumberFormat="1" applyFont="1" applyFill="1" applyBorder="1" applyAlignment="1">
      <alignment horizontal="center" vertical="center"/>
    </xf>
    <xf numFmtId="2" fontId="1" fillId="4" borderId="5" xfId="0" applyNumberFormat="1" applyFont="1" applyFill="1" applyBorder="1" applyAlignment="1">
      <alignment horizontal="center" vertical="center"/>
    </xf>
    <xf numFmtId="2" fontId="1" fillId="4" borderId="6" xfId="0" applyNumberFormat="1" applyFont="1" applyFill="1" applyBorder="1" applyAlignment="1">
      <alignment horizontal="center" vertical="center"/>
    </xf>
    <xf numFmtId="2" fontId="1" fillId="4" borderId="7" xfId="0" applyNumberFormat="1" applyFont="1" applyFill="1" applyBorder="1" applyAlignment="1">
      <alignment horizontal="center" vertical="center"/>
    </xf>
    <xf numFmtId="0" fontId="1" fillId="2" borderId="37" xfId="0" applyFont="1" applyFill="1" applyBorder="1" applyAlignment="1">
      <alignment horizontal="center" vertical="center"/>
    </xf>
    <xf numFmtId="0" fontId="0" fillId="2" borderId="38" xfId="0" applyFill="1" applyBorder="1" applyAlignment="1">
      <alignment horizontal="center" vertical="center"/>
    </xf>
    <xf numFmtId="0" fontId="0" fillId="2" borderId="39" xfId="0" applyFill="1" applyBorder="1" applyAlignment="1">
      <alignment horizontal="center" vertical="center"/>
    </xf>
    <xf numFmtId="2" fontId="3" fillId="0" borderId="1" xfId="0" applyNumberFormat="1" applyFont="1" applyBorder="1" applyAlignment="1">
      <alignment horizontal="center" vertical="center"/>
    </xf>
  </cellXfs>
  <cellStyles count="8">
    <cellStyle name="divider" xfId="4" xr:uid="{7C6D2AE4-B9C9-4896-8B75-361CE8817381}"/>
    <cellStyle name="dividerprocess" xfId="5" xr:uid="{BA55EFFF-5D02-486C-9FEF-5193336126D8}"/>
    <cellStyle name="hl" xfId="3" xr:uid="{E8BBE9B3-0A70-485D-B968-74B6641CC974}"/>
    <cellStyle name="Hyperlink" xfId="6" builtinId="8"/>
    <cellStyle name="Normal" xfId="0" builtinId="0"/>
    <cellStyle name="Normal 2" xfId="7" xr:uid="{2671A0A3-D035-4608-B9A1-CBD7E9C43A0A}"/>
    <cellStyle name="secttitle" xfId="1" xr:uid="{D425EE55-38C8-4A56-A1C2-460748D5A368}"/>
    <cellStyle name="th" xfId="2" xr:uid="{A66A4376-F7EF-4B38-AF2A-7C00FCEF0F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19050</xdr:colOff>
      <xdr:row>3</xdr:row>
      <xdr:rowOff>128905</xdr:rowOff>
    </xdr:to>
    <xdr:pic>
      <xdr:nvPicPr>
        <xdr:cNvPr id="2" name="Picture 1">
          <a:extLst>
            <a:ext uri="{FF2B5EF4-FFF2-40B4-BE49-F238E27FC236}">
              <a16:creationId xmlns:a16="http://schemas.microsoft.com/office/drawing/2014/main" id="{276D1FDA-56B5-45A2-97EA-519D7BC3C5FA}"/>
            </a:ext>
          </a:extLst>
        </xdr:cNvPr>
        <xdr:cNvPicPr/>
      </xdr:nvPicPr>
      <xdr:blipFill rotWithShape="1">
        <a:blip xmlns:r="http://schemas.openxmlformats.org/officeDocument/2006/relationships" r:embed="rId1"/>
        <a:srcRect l="43961" t="45491" r="53203" b="46309"/>
        <a:stretch/>
      </xdr:blipFill>
      <xdr:spPr bwMode="auto">
        <a:xfrm>
          <a:off x="0" y="0"/>
          <a:ext cx="1352550" cy="66230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30</xdr:row>
      <xdr:rowOff>28575</xdr:rowOff>
    </xdr:from>
    <xdr:to>
      <xdr:col>1</xdr:col>
      <xdr:colOff>476250</xdr:colOff>
      <xdr:row>30</xdr:row>
      <xdr:rowOff>161925</xdr:rowOff>
    </xdr:to>
    <xdr:sp macro="" textlink="">
      <xdr:nvSpPr>
        <xdr:cNvPr id="2" name="Rectangle 1">
          <a:extLst>
            <a:ext uri="{FF2B5EF4-FFF2-40B4-BE49-F238E27FC236}">
              <a16:creationId xmlns:a16="http://schemas.microsoft.com/office/drawing/2014/main" id="{2A2D8473-C4CD-48C6-8F2F-CD422EEDA107}"/>
            </a:ext>
          </a:extLst>
        </xdr:cNvPr>
        <xdr:cNvSpPr/>
      </xdr:nvSpPr>
      <xdr:spPr>
        <a:xfrm>
          <a:off x="1552575" y="3152775"/>
          <a:ext cx="438150" cy="1333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38100</xdr:colOff>
      <xdr:row>31</xdr:row>
      <xdr:rowOff>28575</xdr:rowOff>
    </xdr:from>
    <xdr:to>
      <xdr:col>1</xdr:col>
      <xdr:colOff>476250</xdr:colOff>
      <xdr:row>31</xdr:row>
      <xdr:rowOff>161925</xdr:rowOff>
    </xdr:to>
    <xdr:sp macro="" textlink="">
      <xdr:nvSpPr>
        <xdr:cNvPr id="3" name="Rectangle 2">
          <a:extLst>
            <a:ext uri="{FF2B5EF4-FFF2-40B4-BE49-F238E27FC236}">
              <a16:creationId xmlns:a16="http://schemas.microsoft.com/office/drawing/2014/main" id="{0FDB8043-6804-443C-9DA9-721B094DD026}"/>
            </a:ext>
          </a:extLst>
        </xdr:cNvPr>
        <xdr:cNvSpPr/>
      </xdr:nvSpPr>
      <xdr:spPr>
        <a:xfrm>
          <a:off x="1552575" y="3352800"/>
          <a:ext cx="438150" cy="1333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38100</xdr:colOff>
      <xdr:row>32</xdr:row>
      <xdr:rowOff>38100</xdr:rowOff>
    </xdr:from>
    <xdr:to>
      <xdr:col>1</xdr:col>
      <xdr:colOff>476250</xdr:colOff>
      <xdr:row>32</xdr:row>
      <xdr:rowOff>171450</xdr:rowOff>
    </xdr:to>
    <xdr:sp macro="" textlink="">
      <xdr:nvSpPr>
        <xdr:cNvPr id="4" name="Rectangle 3">
          <a:extLst>
            <a:ext uri="{FF2B5EF4-FFF2-40B4-BE49-F238E27FC236}">
              <a16:creationId xmlns:a16="http://schemas.microsoft.com/office/drawing/2014/main" id="{DCBB747D-754D-4B84-96F1-858EF13BC785}"/>
            </a:ext>
          </a:extLst>
        </xdr:cNvPr>
        <xdr:cNvSpPr/>
      </xdr:nvSpPr>
      <xdr:spPr>
        <a:xfrm>
          <a:off x="1552575" y="3562350"/>
          <a:ext cx="438150" cy="1333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dec.alaska.gov/Applications/Air/airtoolsweb/PointSourceEmissionInventory" TargetMode="External"/><Relationship Id="rId1" Type="http://schemas.openxmlformats.org/officeDocument/2006/relationships/hyperlink" Target="mailto:kolena.momberger@alaska.gov"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epa.gov/air-emissions-factors-and-quantification/ap-42-compilation-air-emissions-factors/" TargetMode="External"/><Relationship Id="rId2" Type="http://schemas.openxmlformats.org/officeDocument/2006/relationships/hyperlink" Target="https://www.epa.gov/air-emissions-inventories/air-emissions-reporting-requirements-aerr" TargetMode="External"/><Relationship Id="rId1" Type="http://schemas.openxmlformats.org/officeDocument/2006/relationships/hyperlink" Target="https://www.epa.gov/sites/production/files/2017-07/documents/ei_guidance_may_2017_final_rev.pdf"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80B58-AB99-41C0-8BA4-35B7772ED354}">
  <dimension ref="A1:I46"/>
  <sheetViews>
    <sheetView workbookViewId="0">
      <selection activeCell="K35" sqref="K35"/>
    </sheetView>
  </sheetViews>
  <sheetFormatPr defaultRowHeight="15" x14ac:dyDescent="0.25"/>
  <cols>
    <col min="1" max="9" width="10" style="29" customWidth="1"/>
    <col min="10" max="16384" width="9.140625" style="29"/>
  </cols>
  <sheetData>
    <row r="1" spans="1:9" ht="13.5" customHeight="1" x14ac:dyDescent="0.25">
      <c r="A1" s="140"/>
      <c r="B1" s="140"/>
      <c r="C1" s="192" t="s">
        <v>166</v>
      </c>
      <c r="D1" s="192"/>
      <c r="E1" s="192"/>
      <c r="F1" s="192"/>
      <c r="G1" s="192"/>
      <c r="H1" s="193">
        <v>2021</v>
      </c>
      <c r="I1" s="193"/>
    </row>
    <row r="2" spans="1:9" ht="13.5" customHeight="1" x14ac:dyDescent="0.25">
      <c r="A2" s="140"/>
      <c r="B2" s="140"/>
      <c r="C2" s="192"/>
      <c r="D2" s="192"/>
      <c r="E2" s="192"/>
      <c r="F2" s="192"/>
      <c r="G2" s="192"/>
      <c r="H2" s="193"/>
      <c r="I2" s="193"/>
    </row>
    <row r="3" spans="1:9" ht="13.5" customHeight="1" x14ac:dyDescent="0.25">
      <c r="A3" s="140"/>
      <c r="B3" s="140"/>
      <c r="C3" s="194" t="s">
        <v>167</v>
      </c>
      <c r="D3" s="194"/>
      <c r="E3" s="194"/>
      <c r="F3" s="194"/>
      <c r="G3" s="194"/>
      <c r="H3" s="193"/>
      <c r="I3" s="193"/>
    </row>
    <row r="4" spans="1:9" ht="13.5" customHeight="1" x14ac:dyDescent="0.25">
      <c r="C4" s="194"/>
      <c r="D4" s="194"/>
      <c r="E4" s="194"/>
      <c r="F4" s="194"/>
      <c r="G4" s="194"/>
      <c r="H4" s="193"/>
      <c r="I4" s="193"/>
    </row>
    <row r="5" spans="1:9" ht="13.5" customHeight="1" x14ac:dyDescent="0.25">
      <c r="A5" s="195" t="s">
        <v>209</v>
      </c>
      <c r="B5" s="195"/>
      <c r="C5" s="195"/>
      <c r="D5" s="195"/>
      <c r="E5" s="195"/>
      <c r="F5" s="195"/>
      <c r="G5" s="195"/>
      <c r="H5" s="195"/>
      <c r="I5" s="195"/>
    </row>
    <row r="6" spans="1:9" ht="13.5" customHeight="1" x14ac:dyDescent="0.25">
      <c r="A6" s="195"/>
      <c r="B6" s="195"/>
      <c r="C6" s="195"/>
      <c r="D6" s="195"/>
      <c r="E6" s="195"/>
      <c r="F6" s="195"/>
      <c r="G6" s="195"/>
      <c r="H6" s="195"/>
      <c r="I6" s="195"/>
    </row>
    <row r="7" spans="1:9" ht="13.5" customHeight="1" x14ac:dyDescent="0.25">
      <c r="A7" s="195"/>
      <c r="B7" s="195"/>
      <c r="C7" s="195"/>
      <c r="D7" s="195"/>
      <c r="E7" s="195"/>
      <c r="F7" s="195"/>
      <c r="G7" s="195"/>
      <c r="H7" s="195"/>
      <c r="I7" s="195"/>
    </row>
    <row r="8" spans="1:9" ht="13.5" customHeight="1" x14ac:dyDescent="0.25">
      <c r="A8" s="195" t="s">
        <v>210</v>
      </c>
      <c r="B8" s="195"/>
      <c r="C8" s="195"/>
      <c r="D8" s="195"/>
      <c r="E8" s="195"/>
      <c r="F8" s="195"/>
      <c r="G8" s="195"/>
      <c r="H8" s="195"/>
      <c r="I8" s="195"/>
    </row>
    <row r="9" spans="1:9" ht="13.5" customHeight="1" thickBot="1" x14ac:dyDescent="0.3">
      <c r="A9" s="196"/>
      <c r="B9" s="196"/>
      <c r="C9" s="196"/>
      <c r="D9" s="196"/>
      <c r="E9" s="196"/>
      <c r="F9" s="196"/>
      <c r="G9" s="196"/>
      <c r="H9" s="196"/>
      <c r="I9" s="196"/>
    </row>
    <row r="10" spans="1:9" ht="13.5" customHeight="1" x14ac:dyDescent="0.25">
      <c r="A10" s="190" t="s">
        <v>168</v>
      </c>
      <c r="B10" s="191"/>
      <c r="C10" s="141" t="s">
        <v>216</v>
      </c>
      <c r="D10" s="142"/>
      <c r="E10" s="142"/>
      <c r="F10" s="142"/>
      <c r="G10" s="142"/>
      <c r="H10" s="142"/>
      <c r="I10" s="143"/>
    </row>
    <row r="11" spans="1:9" ht="17.25" customHeight="1" x14ac:dyDescent="0.25">
      <c r="A11" s="197" t="s">
        <v>218</v>
      </c>
      <c r="B11" s="198"/>
      <c r="C11" s="198"/>
      <c r="D11" s="198"/>
      <c r="E11" s="198"/>
      <c r="F11" s="198"/>
      <c r="G11" s="198"/>
      <c r="H11" s="198"/>
      <c r="I11" s="199"/>
    </row>
    <row r="12" spans="1:9" ht="13.5" customHeight="1" x14ac:dyDescent="0.25">
      <c r="A12" s="197" t="s">
        <v>217</v>
      </c>
      <c r="B12" s="198"/>
      <c r="C12" s="198"/>
      <c r="D12" s="198"/>
      <c r="E12" s="198"/>
      <c r="F12" s="198"/>
      <c r="G12" s="198"/>
      <c r="H12" s="198"/>
      <c r="I12" s="199"/>
    </row>
    <row r="13" spans="1:9" ht="13.5" customHeight="1" x14ac:dyDescent="0.25">
      <c r="A13" s="197" t="s">
        <v>169</v>
      </c>
      <c r="B13" s="198"/>
      <c r="C13" s="198"/>
      <c r="D13" s="198"/>
      <c r="E13" s="198"/>
      <c r="F13" s="198"/>
      <c r="G13" s="198"/>
      <c r="H13" s="198"/>
      <c r="I13" s="199"/>
    </row>
    <row r="14" spans="1:9" ht="13.5" customHeight="1" thickBot="1" x14ac:dyDescent="0.3">
      <c r="A14" s="200"/>
      <c r="B14" s="196"/>
      <c r="C14" s="196"/>
      <c r="D14" s="196"/>
      <c r="E14" s="196"/>
      <c r="F14" s="196"/>
      <c r="G14" s="196"/>
      <c r="H14" s="196"/>
      <c r="I14" s="201"/>
    </row>
    <row r="15" spans="1:9" ht="13.5" customHeight="1" thickBot="1" x14ac:dyDescent="0.3">
      <c r="A15" s="140"/>
      <c r="B15" s="140"/>
      <c r="C15" s="144"/>
      <c r="D15" s="144"/>
      <c r="E15" s="144"/>
      <c r="F15" s="144"/>
      <c r="G15" s="144"/>
      <c r="H15" s="144"/>
      <c r="I15" s="144"/>
    </row>
    <row r="16" spans="1:9" ht="13.5" customHeight="1" x14ac:dyDescent="0.25">
      <c r="A16" s="190" t="s">
        <v>170</v>
      </c>
      <c r="B16" s="191"/>
      <c r="C16" s="145" t="s">
        <v>191</v>
      </c>
      <c r="D16" s="142"/>
      <c r="E16" s="142"/>
      <c r="F16" s="142"/>
      <c r="G16" s="142"/>
      <c r="H16" s="142"/>
      <c r="I16" s="143"/>
    </row>
    <row r="17" spans="1:9" ht="42" customHeight="1" x14ac:dyDescent="0.25">
      <c r="A17" s="197" t="s">
        <v>219</v>
      </c>
      <c r="B17" s="198"/>
      <c r="C17" s="198"/>
      <c r="D17" s="198"/>
      <c r="E17" s="198"/>
      <c r="F17" s="198"/>
      <c r="G17" s="198"/>
      <c r="H17" s="198"/>
      <c r="I17" s="199"/>
    </row>
    <row r="18" spans="1:9" ht="19.5" customHeight="1" x14ac:dyDescent="0.25">
      <c r="A18" s="197" t="s">
        <v>220</v>
      </c>
      <c r="B18" s="198"/>
      <c r="C18" s="198"/>
      <c r="D18" s="198"/>
      <c r="E18" s="198"/>
      <c r="F18" s="198"/>
      <c r="G18" s="198"/>
      <c r="H18" s="198"/>
      <c r="I18" s="199"/>
    </row>
    <row r="19" spans="1:9" ht="39.75" customHeight="1" x14ac:dyDescent="0.25">
      <c r="A19" s="197" t="s">
        <v>286</v>
      </c>
      <c r="B19" s="198"/>
      <c r="C19" s="198"/>
      <c r="D19" s="198"/>
      <c r="E19" s="198"/>
      <c r="F19" s="198"/>
      <c r="G19" s="198"/>
      <c r="H19" s="198"/>
      <c r="I19" s="199"/>
    </row>
    <row r="20" spans="1:9" ht="15" customHeight="1" x14ac:dyDescent="0.25">
      <c r="A20" s="175" t="s">
        <v>285</v>
      </c>
      <c r="B20" s="183"/>
      <c r="C20" s="183"/>
      <c r="D20" s="183"/>
      <c r="E20" s="183"/>
      <c r="F20" s="183"/>
      <c r="G20" s="183"/>
      <c r="H20" s="183"/>
      <c r="I20" s="183"/>
    </row>
    <row r="21" spans="1:9" ht="13.5" customHeight="1" thickBot="1" x14ac:dyDescent="0.3">
      <c r="A21" s="146"/>
      <c r="B21" s="146"/>
      <c r="C21" s="144"/>
      <c r="D21" s="144"/>
      <c r="E21" s="144"/>
      <c r="F21" s="144"/>
      <c r="G21" s="144"/>
      <c r="H21" s="144"/>
      <c r="I21" s="144"/>
    </row>
    <row r="22" spans="1:9" ht="13.5" customHeight="1" x14ac:dyDescent="0.25">
      <c r="A22" s="190" t="s">
        <v>171</v>
      </c>
      <c r="B22" s="191"/>
      <c r="C22" s="145" t="s">
        <v>172</v>
      </c>
      <c r="D22" s="147"/>
      <c r="E22" s="147"/>
      <c r="F22" s="147"/>
      <c r="G22" s="147"/>
      <c r="H22" s="147"/>
      <c r="I22" s="148"/>
    </row>
    <row r="23" spans="1:9" ht="13.5" customHeight="1" x14ac:dyDescent="0.25">
      <c r="A23" s="197" t="s">
        <v>211</v>
      </c>
      <c r="B23" s="198"/>
      <c r="C23" s="198"/>
      <c r="D23" s="198"/>
      <c r="E23" s="198"/>
      <c r="F23" s="198"/>
      <c r="G23" s="198"/>
      <c r="H23" s="198"/>
      <c r="I23" s="199"/>
    </row>
    <row r="24" spans="1:9" ht="13.5" customHeight="1" thickBot="1" x14ac:dyDescent="0.3">
      <c r="A24" s="146"/>
      <c r="B24" s="146"/>
      <c r="C24" s="144"/>
      <c r="D24" s="144"/>
      <c r="E24" s="144"/>
      <c r="F24" s="144"/>
      <c r="G24" s="144"/>
      <c r="H24" s="144"/>
      <c r="I24" s="144"/>
    </row>
    <row r="25" spans="1:9" ht="13.5" customHeight="1" x14ac:dyDescent="0.25">
      <c r="A25" s="190" t="s">
        <v>173</v>
      </c>
      <c r="B25" s="191"/>
      <c r="C25" s="145" t="s">
        <v>212</v>
      </c>
      <c r="D25" s="147"/>
      <c r="E25" s="147"/>
      <c r="F25" s="147"/>
      <c r="G25" s="147"/>
      <c r="H25" s="147"/>
      <c r="I25" s="148"/>
    </row>
    <row r="26" spans="1:9" ht="13.5" customHeight="1" x14ac:dyDescent="0.25">
      <c r="A26" s="208" t="s">
        <v>213</v>
      </c>
      <c r="B26" s="209"/>
      <c r="C26" s="209"/>
      <c r="D26" s="209"/>
      <c r="E26" s="209"/>
      <c r="F26" s="209"/>
      <c r="G26" s="209"/>
      <c r="H26" s="209"/>
      <c r="I26" s="210"/>
    </row>
    <row r="27" spans="1:9" ht="26.25" customHeight="1" x14ac:dyDescent="0.25">
      <c r="A27" s="211" t="s">
        <v>214</v>
      </c>
      <c r="B27" s="212"/>
      <c r="C27" s="212"/>
      <c r="D27" s="212"/>
      <c r="E27" s="212"/>
      <c r="F27" s="212"/>
      <c r="G27" s="212"/>
      <c r="H27" s="212"/>
      <c r="I27" s="213"/>
    </row>
    <row r="28" spans="1:9" ht="13.5" customHeight="1" x14ac:dyDescent="0.25">
      <c r="A28" s="211" t="s">
        <v>174</v>
      </c>
      <c r="B28" s="212"/>
      <c r="C28" s="212"/>
      <c r="D28" s="212"/>
      <c r="E28" s="212"/>
      <c r="F28" s="212"/>
      <c r="G28" s="212"/>
      <c r="H28" s="212"/>
      <c r="I28" s="213"/>
    </row>
    <row r="29" spans="1:9" ht="13.5" customHeight="1" x14ac:dyDescent="0.25">
      <c r="A29" s="211"/>
      <c r="B29" s="212"/>
      <c r="C29" s="212"/>
      <c r="D29" s="212"/>
      <c r="E29" s="212"/>
      <c r="F29" s="212"/>
      <c r="G29" s="212"/>
      <c r="H29" s="212"/>
      <c r="I29" s="213"/>
    </row>
    <row r="30" spans="1:9" ht="13.5" customHeight="1" x14ac:dyDescent="0.25">
      <c r="A30" s="211" t="s">
        <v>175</v>
      </c>
      <c r="B30" s="212"/>
      <c r="C30" s="212"/>
      <c r="D30" s="212"/>
      <c r="E30" s="212"/>
      <c r="F30" s="212"/>
      <c r="G30" s="212"/>
      <c r="H30" s="212"/>
      <c r="I30" s="213"/>
    </row>
    <row r="31" spans="1:9" ht="13.5" customHeight="1" thickBot="1" x14ac:dyDescent="0.3">
      <c r="A31" s="214"/>
      <c r="B31" s="215"/>
      <c r="C31" s="215"/>
      <c r="D31" s="215"/>
      <c r="E31" s="215"/>
      <c r="F31" s="215"/>
      <c r="G31" s="215"/>
      <c r="H31" s="215"/>
      <c r="I31" s="216"/>
    </row>
    <row r="32" spans="1:9" ht="13.5" customHeight="1" thickBot="1" x14ac:dyDescent="0.3">
      <c r="A32" s="149"/>
      <c r="B32" s="149"/>
      <c r="C32" s="150"/>
      <c r="D32" s="150"/>
      <c r="E32" s="150"/>
      <c r="F32" s="150"/>
      <c r="G32" s="150"/>
      <c r="H32" s="150"/>
      <c r="I32" s="150"/>
    </row>
    <row r="33" spans="1:9" ht="13.5" customHeight="1" x14ac:dyDescent="0.25">
      <c r="A33" s="217" t="s">
        <v>176</v>
      </c>
      <c r="B33" s="218"/>
      <c r="C33" s="218"/>
      <c r="D33" s="218"/>
      <c r="E33" s="218"/>
      <c r="F33" s="218"/>
      <c r="G33" s="218"/>
      <c r="H33" s="218"/>
      <c r="I33" s="219"/>
    </row>
    <row r="34" spans="1:9" ht="13.5" customHeight="1" x14ac:dyDescent="0.25">
      <c r="A34" s="80"/>
      <c r="D34" s="149" t="s">
        <v>177</v>
      </c>
      <c r="E34" s="220" t="s">
        <v>178</v>
      </c>
      <c r="F34" s="220"/>
      <c r="G34" s="150"/>
      <c r="H34" s="150"/>
      <c r="I34" s="151"/>
    </row>
    <row r="35" spans="1:9" ht="13.5" customHeight="1" x14ac:dyDescent="0.25">
      <c r="A35" s="80"/>
      <c r="D35" s="152" t="s">
        <v>179</v>
      </c>
      <c r="E35" s="153" t="s">
        <v>180</v>
      </c>
      <c r="F35" s="154"/>
      <c r="I35" s="155"/>
    </row>
    <row r="36" spans="1:9" ht="13.5" customHeight="1" x14ac:dyDescent="0.25">
      <c r="A36" s="80"/>
      <c r="D36" s="152" t="s">
        <v>88</v>
      </c>
      <c r="E36" s="156" t="s">
        <v>181</v>
      </c>
      <c r="F36" s="154"/>
      <c r="I36" s="155"/>
    </row>
    <row r="37" spans="1:9" ht="13.5" customHeight="1" x14ac:dyDescent="0.25">
      <c r="A37" s="157"/>
      <c r="B37" s="154"/>
      <c r="C37" s="156"/>
      <c r="D37" s="154"/>
      <c r="E37" s="154"/>
      <c r="F37" s="154"/>
      <c r="G37" s="154"/>
      <c r="I37" s="155"/>
    </row>
    <row r="38" spans="1:9" ht="13.5" customHeight="1" x14ac:dyDescent="0.25">
      <c r="A38" s="221" t="s">
        <v>182</v>
      </c>
      <c r="B38" s="222"/>
      <c r="C38" s="222"/>
      <c r="D38" s="222"/>
      <c r="E38" s="222"/>
      <c r="F38" s="222"/>
      <c r="G38" s="222"/>
      <c r="H38" s="222"/>
      <c r="I38" s="223"/>
    </row>
    <row r="39" spans="1:9" ht="13.5" customHeight="1" x14ac:dyDescent="0.25">
      <c r="A39" s="221" t="s">
        <v>183</v>
      </c>
      <c r="B39" s="222"/>
      <c r="C39" s="222"/>
      <c r="D39" s="222"/>
      <c r="E39" s="222"/>
      <c r="F39" s="222"/>
      <c r="G39" s="222"/>
      <c r="H39" s="222"/>
      <c r="I39" s="223"/>
    </row>
    <row r="40" spans="1:9" ht="13.5" customHeight="1" x14ac:dyDescent="0.25">
      <c r="A40" s="224" t="s">
        <v>184</v>
      </c>
      <c r="B40" s="225"/>
      <c r="C40" s="225"/>
      <c r="D40" s="225"/>
      <c r="E40" s="225"/>
      <c r="F40" s="225"/>
      <c r="G40" s="225"/>
      <c r="H40" s="225"/>
      <c r="I40" s="226"/>
    </row>
    <row r="41" spans="1:9" ht="13.5" customHeight="1" x14ac:dyDescent="0.25">
      <c r="A41" s="224" t="s">
        <v>185</v>
      </c>
      <c r="B41" s="225"/>
      <c r="C41" s="225"/>
      <c r="D41" s="225"/>
      <c r="E41" s="225"/>
      <c r="F41" s="225"/>
      <c r="G41" s="225"/>
      <c r="H41" s="225"/>
      <c r="I41" s="226"/>
    </row>
    <row r="42" spans="1:9" ht="13.5" customHeight="1" x14ac:dyDescent="0.25">
      <c r="A42" s="202" t="s">
        <v>186</v>
      </c>
      <c r="B42" s="203"/>
      <c r="C42" s="203"/>
      <c r="D42" s="203"/>
      <c r="E42" s="203"/>
      <c r="F42" s="203"/>
      <c r="G42" s="203"/>
      <c r="H42" s="203"/>
      <c r="I42" s="204"/>
    </row>
    <row r="43" spans="1:9" ht="13.5" customHeight="1" x14ac:dyDescent="0.25">
      <c r="A43" s="202" t="s">
        <v>187</v>
      </c>
      <c r="B43" s="203"/>
      <c r="C43" s="203"/>
      <c r="D43" s="203"/>
      <c r="E43" s="203"/>
      <c r="F43" s="203"/>
      <c r="G43" s="203"/>
      <c r="H43" s="203"/>
      <c r="I43" s="204"/>
    </row>
    <row r="44" spans="1:9" ht="13.5" customHeight="1" x14ac:dyDescent="0.25">
      <c r="A44" s="202" t="s">
        <v>188</v>
      </c>
      <c r="B44" s="203"/>
      <c r="C44" s="203"/>
      <c r="D44" s="203"/>
      <c r="E44" s="203"/>
      <c r="F44" s="203"/>
      <c r="G44" s="203"/>
      <c r="H44" s="203"/>
      <c r="I44" s="204"/>
    </row>
    <row r="45" spans="1:9" ht="13.5" customHeight="1" thickBot="1" x14ac:dyDescent="0.3">
      <c r="A45" s="205" t="s">
        <v>189</v>
      </c>
      <c r="B45" s="206"/>
      <c r="C45" s="206"/>
      <c r="D45" s="206"/>
      <c r="E45" s="206"/>
      <c r="F45" s="206"/>
      <c r="G45" s="206"/>
      <c r="H45" s="206"/>
      <c r="I45" s="207"/>
    </row>
    <row r="46" spans="1:9" ht="13.5" customHeight="1" x14ac:dyDescent="0.25">
      <c r="A46" s="158" t="s">
        <v>190</v>
      </c>
      <c r="B46" s="159"/>
      <c r="C46" s="158" t="s">
        <v>215</v>
      </c>
    </row>
  </sheetData>
  <mergeCells count="30">
    <mergeCell ref="A43:I43"/>
    <mergeCell ref="A44:I44"/>
    <mergeCell ref="A45:I45"/>
    <mergeCell ref="A42:I42"/>
    <mergeCell ref="A25:B25"/>
    <mergeCell ref="A26:I26"/>
    <mergeCell ref="A27:I27"/>
    <mergeCell ref="A28:I29"/>
    <mergeCell ref="A30:I31"/>
    <mergeCell ref="A33:I33"/>
    <mergeCell ref="E34:F34"/>
    <mergeCell ref="A38:I38"/>
    <mergeCell ref="A39:I39"/>
    <mergeCell ref="A40:I40"/>
    <mergeCell ref="A41:I41"/>
    <mergeCell ref="A17:I17"/>
    <mergeCell ref="A22:B22"/>
    <mergeCell ref="A23:I23"/>
    <mergeCell ref="A19:I19"/>
    <mergeCell ref="A18:I18"/>
    <mergeCell ref="A16:B16"/>
    <mergeCell ref="C1:G2"/>
    <mergeCell ref="H1:I4"/>
    <mergeCell ref="C3:G4"/>
    <mergeCell ref="A5:I7"/>
    <mergeCell ref="A8:I9"/>
    <mergeCell ref="A11:I11"/>
    <mergeCell ref="A10:B10"/>
    <mergeCell ref="A13:I14"/>
    <mergeCell ref="A12:I12"/>
  </mergeCells>
  <hyperlinks>
    <hyperlink ref="E36" r:id="rId1" xr:uid="{A7F83FE2-5BA0-44A7-A68E-BDB8023A7393}"/>
    <hyperlink ref="A20" r:id="rId2" display="http://dec.alaska.gov/Applications/Air/airtoolsweb/PointSourceEmissionInventory" xr:uid="{42319E8C-BDAE-49C7-9797-0609D8839323}"/>
  </hyperlinks>
  <pageMargins left="0.7" right="0.7" top="0.75" bottom="0.75" header="0.3" footer="0.3"/>
  <pageSetup orientation="portrait" verticalDpi="0" r:id="rId3"/>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2B76C-8F03-48E7-B188-1874ED4BC244}">
  <dimension ref="A1:C30"/>
  <sheetViews>
    <sheetView workbookViewId="0">
      <selection activeCell="A19" sqref="A19"/>
    </sheetView>
  </sheetViews>
  <sheetFormatPr defaultRowHeight="15" x14ac:dyDescent="0.25"/>
  <cols>
    <col min="1" max="1" width="109.5703125" customWidth="1"/>
  </cols>
  <sheetData>
    <row r="1" spans="1:3" ht="18.75" x14ac:dyDescent="0.25">
      <c r="A1" s="164" t="s">
        <v>207</v>
      </c>
      <c r="B1" s="163"/>
      <c r="C1" s="163"/>
    </row>
    <row r="2" spans="1:3" ht="24.95" customHeight="1" x14ac:dyDescent="0.25">
      <c r="A2" s="166" t="s">
        <v>193</v>
      </c>
    </row>
    <row r="3" spans="1:3" s="167" customFormat="1" ht="30.75" customHeight="1" x14ac:dyDescent="0.25">
      <c r="A3" s="166" t="s">
        <v>194</v>
      </c>
    </row>
    <row r="4" spans="1:3" s="167" customFormat="1" ht="24.95" customHeight="1" x14ac:dyDescent="0.25">
      <c r="A4" s="166" t="s">
        <v>195</v>
      </c>
    </row>
    <row r="5" spans="1:3" s="167" customFormat="1" ht="24.95" customHeight="1" x14ac:dyDescent="0.25">
      <c r="A5" s="166" t="s">
        <v>196</v>
      </c>
    </row>
    <row r="6" spans="1:3" s="167" customFormat="1" ht="24.95" customHeight="1" x14ac:dyDescent="0.25">
      <c r="A6" s="166" t="s">
        <v>197</v>
      </c>
    </row>
    <row r="7" spans="1:3" s="167" customFormat="1" ht="24.95" customHeight="1" x14ac:dyDescent="0.25">
      <c r="A7" s="166" t="s">
        <v>198</v>
      </c>
    </row>
    <row r="8" spans="1:3" s="167" customFormat="1" ht="44.25" customHeight="1" x14ac:dyDescent="0.25">
      <c r="A8" s="166" t="s">
        <v>199</v>
      </c>
    </row>
    <row r="9" spans="1:3" s="167" customFormat="1" ht="51" customHeight="1" x14ac:dyDescent="0.25">
      <c r="A9" s="166" t="s">
        <v>200</v>
      </c>
    </row>
    <row r="10" spans="1:3" s="167" customFormat="1" ht="37.5" customHeight="1" x14ac:dyDescent="0.25">
      <c r="A10" s="166" t="s">
        <v>201</v>
      </c>
    </row>
    <row r="11" spans="1:3" s="167" customFormat="1" ht="39" customHeight="1" x14ac:dyDescent="0.25">
      <c r="A11" s="166" t="s">
        <v>202</v>
      </c>
    </row>
    <row r="12" spans="1:3" s="167" customFormat="1" ht="24.95" customHeight="1" x14ac:dyDescent="0.25">
      <c r="A12" s="166" t="s">
        <v>203</v>
      </c>
    </row>
    <row r="13" spans="1:3" s="167" customFormat="1" ht="25.5" customHeight="1" x14ac:dyDescent="0.25">
      <c r="A13" s="166" t="s">
        <v>204</v>
      </c>
    </row>
    <row r="14" spans="1:3" s="167" customFormat="1" ht="76.5" customHeight="1" x14ac:dyDescent="0.25">
      <c r="A14" s="170" t="s">
        <v>208</v>
      </c>
    </row>
    <row r="15" spans="1:3" s="167" customFormat="1" ht="24.95" customHeight="1" x14ac:dyDescent="0.25">
      <c r="A15" s="166" t="s">
        <v>205</v>
      </c>
    </row>
    <row r="16" spans="1:3" s="167" customFormat="1" ht="24.95" customHeight="1" x14ac:dyDescent="0.25">
      <c r="A16" s="166" t="s">
        <v>206</v>
      </c>
    </row>
    <row r="17" spans="1:1" x14ac:dyDescent="0.25">
      <c r="A17" s="168"/>
    </row>
    <row r="18" spans="1:1" s="167" customFormat="1" ht="24.95" customHeight="1" x14ac:dyDescent="0.25">
      <c r="A18" s="169"/>
    </row>
    <row r="19" spans="1:1" s="167" customFormat="1" ht="24.95" customHeight="1" x14ac:dyDescent="0.25"/>
    <row r="20" spans="1:1" s="167" customFormat="1" ht="24.95" customHeight="1" x14ac:dyDescent="0.25">
      <c r="A20" s="169"/>
    </row>
    <row r="21" spans="1:1" s="167" customFormat="1" ht="24.95" customHeight="1" x14ac:dyDescent="0.25"/>
    <row r="22" spans="1:1" s="167" customFormat="1" ht="24.95" customHeight="1" x14ac:dyDescent="0.25">
      <c r="A22" s="169"/>
    </row>
    <row r="23" spans="1:1" s="167" customFormat="1" ht="24.95" customHeight="1" x14ac:dyDescent="0.25"/>
    <row r="24" spans="1:1" s="167" customFormat="1" ht="24.95" customHeight="1" x14ac:dyDescent="0.25">
      <c r="A24" s="169"/>
    </row>
    <row r="26" spans="1:1" ht="24.95" customHeight="1" x14ac:dyDescent="0.25">
      <c r="A26" s="162"/>
    </row>
    <row r="27" spans="1:1" x14ac:dyDescent="0.25">
      <c r="A27" s="160"/>
    </row>
    <row r="28" spans="1:1" x14ac:dyDescent="0.25">
      <c r="A28" s="161"/>
    </row>
    <row r="29" spans="1:1" x14ac:dyDescent="0.25">
      <c r="A29" s="160"/>
    </row>
    <row r="30" spans="1:1" x14ac:dyDescent="0.25">
      <c r="A30" s="161"/>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A513B-EEA4-48C2-8B1A-A361F2AEBA05}">
  <dimension ref="A1:D36"/>
  <sheetViews>
    <sheetView workbookViewId="0">
      <selection activeCell="H36" sqref="H36"/>
    </sheetView>
  </sheetViews>
  <sheetFormatPr defaultRowHeight="15" x14ac:dyDescent="0.25"/>
  <cols>
    <col min="1" max="1" width="22.42578125" customWidth="1"/>
    <col min="2" max="2" width="8.140625" customWidth="1"/>
    <col min="3" max="3" width="6.28515625" customWidth="1"/>
    <col min="4" max="4" width="36.5703125" customWidth="1"/>
  </cols>
  <sheetData>
    <row r="1" spans="1:4" ht="18.75" x14ac:dyDescent="0.25">
      <c r="A1" s="244" t="s">
        <v>59</v>
      </c>
      <c r="B1" s="245"/>
      <c r="C1" s="245"/>
      <c r="D1" s="246"/>
    </row>
    <row r="2" spans="1:4" ht="14.1" customHeight="1" x14ac:dyDescent="0.25">
      <c r="A2" s="116" t="s">
        <v>60</v>
      </c>
      <c r="B2" s="247">
        <v>2020</v>
      </c>
      <c r="C2" s="247"/>
      <c r="D2" s="248"/>
    </row>
    <row r="3" spans="1:4" s="29" customFormat="1" ht="14.1" customHeight="1" x14ac:dyDescent="0.25">
      <c r="A3" s="116" t="s">
        <v>61</v>
      </c>
      <c r="B3" s="249"/>
      <c r="C3" s="249"/>
      <c r="D3" s="250"/>
    </row>
    <row r="4" spans="1:4" s="29" customFormat="1" ht="14.1" customHeight="1" x14ac:dyDescent="0.25">
      <c r="A4" s="116" t="s">
        <v>74</v>
      </c>
      <c r="B4" s="252"/>
      <c r="C4" s="253"/>
      <c r="D4" s="254"/>
    </row>
    <row r="5" spans="1:4" ht="14.1" customHeight="1" x14ac:dyDescent="0.25">
      <c r="A5" s="116" t="s">
        <v>75</v>
      </c>
      <c r="B5" s="252"/>
      <c r="C5" s="253"/>
      <c r="D5" s="254"/>
    </row>
    <row r="6" spans="1:4" s="29" customFormat="1" ht="14.1" customHeight="1" x14ac:dyDescent="0.25">
      <c r="A6" s="116" t="s">
        <v>76</v>
      </c>
      <c r="B6" s="255"/>
      <c r="C6" s="256"/>
      <c r="D6" s="257"/>
    </row>
    <row r="7" spans="1:4" s="29" customFormat="1" ht="14.1" customHeight="1" x14ac:dyDescent="0.25">
      <c r="A7" s="116" t="s">
        <v>63</v>
      </c>
      <c r="B7" s="230"/>
      <c r="C7" s="231"/>
      <c r="D7" s="232"/>
    </row>
    <row r="8" spans="1:4" s="29" customFormat="1" ht="14.1" customHeight="1" x14ac:dyDescent="0.25">
      <c r="A8" s="227" t="s">
        <v>77</v>
      </c>
      <c r="B8" s="230"/>
      <c r="C8" s="231"/>
      <c r="D8" s="232"/>
    </row>
    <row r="9" spans="1:4" s="29" customFormat="1" ht="14.1" customHeight="1" x14ac:dyDescent="0.25">
      <c r="A9" s="228"/>
      <c r="B9" s="230"/>
      <c r="C9" s="231"/>
      <c r="D9" s="232"/>
    </row>
    <row r="10" spans="1:4" s="29" customFormat="1" ht="14.1" customHeight="1" x14ac:dyDescent="0.25">
      <c r="A10" s="229"/>
      <c r="B10" s="242"/>
      <c r="C10" s="251"/>
      <c r="D10" s="243"/>
    </row>
    <row r="11" spans="1:4" s="29" customFormat="1" ht="14.1" customHeight="1" x14ac:dyDescent="0.25">
      <c r="A11" s="116" t="s">
        <v>62</v>
      </c>
      <c r="B11" s="125"/>
      <c r="C11" s="126"/>
      <c r="D11" s="127"/>
    </row>
    <row r="12" spans="1:4" s="29" customFormat="1" ht="14.1" customHeight="1" x14ac:dyDescent="0.25">
      <c r="A12" s="128" t="s">
        <v>66</v>
      </c>
      <c r="B12" s="261"/>
      <c r="C12" s="262"/>
      <c r="D12" s="129" t="s">
        <v>67</v>
      </c>
    </row>
    <row r="13" spans="1:4" s="29" customFormat="1" ht="14.1" customHeight="1" x14ac:dyDescent="0.25">
      <c r="A13" s="116" t="s">
        <v>78</v>
      </c>
      <c r="B13" s="230" t="s">
        <v>79</v>
      </c>
      <c r="C13" s="231"/>
      <c r="D13" s="232"/>
    </row>
    <row r="14" spans="1:4" s="29" customFormat="1" ht="14.1" customHeight="1" x14ac:dyDescent="0.25">
      <c r="A14" s="258" t="s">
        <v>64</v>
      </c>
      <c r="B14" s="230"/>
      <c r="C14" s="230"/>
      <c r="D14" s="235"/>
    </row>
    <row r="15" spans="1:4" s="29" customFormat="1" ht="14.1" customHeight="1" x14ac:dyDescent="0.25">
      <c r="A15" s="259"/>
      <c r="B15" s="230"/>
      <c r="C15" s="230"/>
      <c r="D15" s="235"/>
    </row>
    <row r="16" spans="1:4" s="29" customFormat="1" ht="14.1" customHeight="1" x14ac:dyDescent="0.25">
      <c r="A16" s="260"/>
      <c r="B16" s="230"/>
      <c r="C16" s="230"/>
      <c r="D16" s="235"/>
    </row>
    <row r="17" spans="1:4" s="29" customFormat="1" ht="14.1" customHeight="1" x14ac:dyDescent="0.25">
      <c r="A17" s="227" t="s">
        <v>192</v>
      </c>
      <c r="B17" s="132" t="s">
        <v>85</v>
      </c>
      <c r="C17" s="242"/>
      <c r="D17" s="243"/>
    </row>
    <row r="18" spans="1:4" s="29" customFormat="1" ht="14.1" customHeight="1" x14ac:dyDescent="0.25">
      <c r="A18" s="228"/>
      <c r="B18" s="132" t="s">
        <v>86</v>
      </c>
      <c r="C18" s="242"/>
      <c r="D18" s="243"/>
    </row>
    <row r="19" spans="1:4" s="29" customFormat="1" ht="14.1" customHeight="1" x14ac:dyDescent="0.25">
      <c r="A19" s="228"/>
      <c r="B19" s="132" t="s">
        <v>87</v>
      </c>
      <c r="C19" s="242"/>
      <c r="D19" s="243"/>
    </row>
    <row r="20" spans="1:4" s="29" customFormat="1" ht="14.1" customHeight="1" x14ac:dyDescent="0.25">
      <c r="A20" s="229"/>
      <c r="B20" s="133" t="s">
        <v>88</v>
      </c>
      <c r="C20" s="242"/>
      <c r="D20" s="243"/>
    </row>
    <row r="21" spans="1:4" ht="13.5" customHeight="1" x14ac:dyDescent="0.25">
      <c r="A21" s="227" t="s">
        <v>65</v>
      </c>
      <c r="B21" s="230"/>
      <c r="C21" s="231"/>
      <c r="D21" s="232"/>
    </row>
    <row r="22" spans="1:4" ht="13.5" customHeight="1" x14ac:dyDescent="0.25">
      <c r="A22" s="228"/>
      <c r="B22" s="230" t="s">
        <v>80</v>
      </c>
      <c r="C22" s="231"/>
      <c r="D22" s="232"/>
    </row>
    <row r="23" spans="1:4" ht="13.5" customHeight="1" x14ac:dyDescent="0.25">
      <c r="A23" s="228"/>
      <c r="B23" s="230" t="s">
        <v>81</v>
      </c>
      <c r="C23" s="231"/>
      <c r="D23" s="232"/>
    </row>
    <row r="24" spans="1:4" s="29" customFormat="1" ht="13.5" customHeight="1" x14ac:dyDescent="0.25">
      <c r="A24" s="228"/>
      <c r="B24" s="236" t="s">
        <v>82</v>
      </c>
      <c r="C24" s="237"/>
      <c r="D24" s="238"/>
    </row>
    <row r="25" spans="1:4" ht="13.5" customHeight="1" x14ac:dyDescent="0.25">
      <c r="A25" s="229"/>
      <c r="B25" s="230" t="s">
        <v>83</v>
      </c>
      <c r="C25" s="230"/>
      <c r="D25" s="235"/>
    </row>
    <row r="26" spans="1:4" ht="15" customHeight="1" x14ac:dyDescent="0.25">
      <c r="A26" s="239" t="s">
        <v>84</v>
      </c>
      <c r="B26" s="230" t="s">
        <v>80</v>
      </c>
      <c r="C26" s="231"/>
      <c r="D26" s="232"/>
    </row>
    <row r="27" spans="1:4" ht="13.5" customHeight="1" x14ac:dyDescent="0.25">
      <c r="A27" s="240"/>
      <c r="B27" s="230" t="s">
        <v>81</v>
      </c>
      <c r="C27" s="231"/>
      <c r="D27" s="232"/>
    </row>
    <row r="28" spans="1:4" ht="15" customHeight="1" x14ac:dyDescent="0.25">
      <c r="A28" s="240"/>
      <c r="B28" s="236" t="s">
        <v>82</v>
      </c>
      <c r="C28" s="237"/>
      <c r="D28" s="238"/>
    </row>
    <row r="29" spans="1:4" x14ac:dyDescent="0.25">
      <c r="A29" s="241"/>
      <c r="B29" s="230" t="s">
        <v>83</v>
      </c>
      <c r="C29" s="230"/>
      <c r="D29" s="235"/>
    </row>
    <row r="30" spans="1:4" x14ac:dyDescent="0.25">
      <c r="A30" s="233" t="s">
        <v>68</v>
      </c>
      <c r="B30" s="234"/>
      <c r="C30" s="130"/>
      <c r="D30" s="117"/>
    </row>
    <row r="31" spans="1:4" x14ac:dyDescent="0.25">
      <c r="A31" s="118" t="s">
        <v>69</v>
      </c>
      <c r="B31" s="119"/>
      <c r="C31" s="130" t="s">
        <v>70</v>
      </c>
      <c r="D31" s="117"/>
    </row>
    <row r="32" spans="1:4" x14ac:dyDescent="0.25">
      <c r="A32" s="118" t="s">
        <v>71</v>
      </c>
      <c r="B32" s="119"/>
      <c r="C32" s="131"/>
      <c r="D32" s="117"/>
    </row>
    <row r="33" spans="1:4" x14ac:dyDescent="0.25">
      <c r="A33" s="118" t="s">
        <v>72</v>
      </c>
      <c r="B33" s="119"/>
      <c r="C33" s="130"/>
      <c r="D33" s="117"/>
    </row>
    <row r="34" spans="1:4" ht="17.25" customHeight="1" thickBot="1" x14ac:dyDescent="0.3">
      <c r="A34" s="120" t="s">
        <v>73</v>
      </c>
      <c r="B34" s="121"/>
      <c r="C34" s="122"/>
      <c r="D34" s="123"/>
    </row>
    <row r="35" spans="1:4" x14ac:dyDescent="0.25">
      <c r="A35" s="124"/>
      <c r="B35" s="124"/>
      <c r="C35" s="124"/>
      <c r="D35" s="124"/>
    </row>
    <row r="36" spans="1:4" x14ac:dyDescent="0.25">
      <c r="A36" s="124"/>
      <c r="B36" s="124"/>
      <c r="C36" s="124"/>
      <c r="D36" s="124"/>
    </row>
  </sheetData>
  <mergeCells count="34">
    <mergeCell ref="B21:D21"/>
    <mergeCell ref="B10:D10"/>
    <mergeCell ref="B7:D7"/>
    <mergeCell ref="A21:A25"/>
    <mergeCell ref="B5:D5"/>
    <mergeCell ref="B6:D6"/>
    <mergeCell ref="A14:A16"/>
    <mergeCell ref="B14:D14"/>
    <mergeCell ref="B15:D15"/>
    <mergeCell ref="B16:D16"/>
    <mergeCell ref="B12:C12"/>
    <mergeCell ref="C19:D19"/>
    <mergeCell ref="C20:D20"/>
    <mergeCell ref="A1:D1"/>
    <mergeCell ref="B2:D2"/>
    <mergeCell ref="B3:D3"/>
    <mergeCell ref="B13:D13"/>
    <mergeCell ref="B4:D4"/>
    <mergeCell ref="A8:A10"/>
    <mergeCell ref="B8:D8"/>
    <mergeCell ref="B9:D9"/>
    <mergeCell ref="A30:B30"/>
    <mergeCell ref="B25:D25"/>
    <mergeCell ref="B26:D26"/>
    <mergeCell ref="B27:D27"/>
    <mergeCell ref="B28:D28"/>
    <mergeCell ref="B29:D29"/>
    <mergeCell ref="B22:D22"/>
    <mergeCell ref="B23:D23"/>
    <mergeCell ref="B24:D24"/>
    <mergeCell ref="A26:A29"/>
    <mergeCell ref="A17:A20"/>
    <mergeCell ref="C17:D17"/>
    <mergeCell ref="C18:D18"/>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27F5F-012C-4B78-ACC1-E0315481B1C9}">
  <dimension ref="A1:A64"/>
  <sheetViews>
    <sheetView topLeftCell="A44" workbookViewId="0">
      <selection activeCell="A46" sqref="A46"/>
    </sheetView>
  </sheetViews>
  <sheetFormatPr defaultRowHeight="15" x14ac:dyDescent="0.25"/>
  <cols>
    <col min="1" max="1" width="109.5703125" customWidth="1"/>
  </cols>
  <sheetData>
    <row r="1" spans="1:1" ht="18.75" x14ac:dyDescent="0.25">
      <c r="A1" s="184" t="s">
        <v>222</v>
      </c>
    </row>
    <row r="2" spans="1:1" s="29" customFormat="1" ht="15.75" x14ac:dyDescent="0.25">
      <c r="A2" s="178" t="s">
        <v>228</v>
      </c>
    </row>
    <row r="3" spans="1:1" ht="54" customHeight="1" x14ac:dyDescent="0.25">
      <c r="A3" s="181" t="s">
        <v>221</v>
      </c>
    </row>
    <row r="4" spans="1:1" ht="35.25" customHeight="1" x14ac:dyDescent="0.25">
      <c r="A4" s="181" t="s">
        <v>223</v>
      </c>
    </row>
    <row r="5" spans="1:1" ht="34.5" customHeight="1" x14ac:dyDescent="0.25">
      <c r="A5" s="182" t="s">
        <v>224</v>
      </c>
    </row>
    <row r="6" spans="1:1" ht="24.95" customHeight="1" x14ac:dyDescent="0.25">
      <c r="A6" s="182" t="s">
        <v>225</v>
      </c>
    </row>
    <row r="7" spans="1:1" ht="38.25" customHeight="1" x14ac:dyDescent="0.25">
      <c r="A7" s="182" t="s">
        <v>226</v>
      </c>
    </row>
    <row r="8" spans="1:1" s="29" customFormat="1" ht="24.75" customHeight="1" x14ac:dyDescent="0.25">
      <c r="A8" s="182" t="s">
        <v>281</v>
      </c>
    </row>
    <row r="9" spans="1:1" s="29" customFormat="1" ht="25.5" customHeight="1" x14ac:dyDescent="0.25">
      <c r="A9" s="182" t="s">
        <v>282</v>
      </c>
    </row>
    <row r="10" spans="1:1" s="29" customFormat="1" ht="42" customHeight="1" x14ac:dyDescent="0.25">
      <c r="A10" s="182" t="s">
        <v>283</v>
      </c>
    </row>
    <row r="11" spans="1:1" s="29" customFormat="1" ht="26.25" customHeight="1" x14ac:dyDescent="0.25">
      <c r="A11" s="182" t="s">
        <v>284</v>
      </c>
    </row>
    <row r="12" spans="1:1" s="29" customFormat="1" ht="20.25" customHeight="1" x14ac:dyDescent="0.25">
      <c r="A12" s="178" t="s">
        <v>229</v>
      </c>
    </row>
    <row r="13" spans="1:1" s="29" customFormat="1" ht="20.25" customHeight="1" x14ac:dyDescent="0.25">
      <c r="A13" s="165" t="s">
        <v>230</v>
      </c>
    </row>
    <row r="14" spans="1:1" ht="24.95" customHeight="1" x14ac:dyDescent="0.25">
      <c r="A14" s="185" t="s">
        <v>227</v>
      </c>
    </row>
    <row r="15" spans="1:1" s="172" customFormat="1" ht="27.75" customHeight="1" x14ac:dyDescent="0.25">
      <c r="A15" s="165" t="s">
        <v>231</v>
      </c>
    </row>
    <row r="16" spans="1:1" ht="24" customHeight="1" x14ac:dyDescent="0.25">
      <c r="A16" s="166" t="s">
        <v>232</v>
      </c>
    </row>
    <row r="17" spans="1:1" ht="26.25" customHeight="1" x14ac:dyDescent="0.25">
      <c r="A17" s="166" t="s">
        <v>233</v>
      </c>
    </row>
    <row r="18" spans="1:1" ht="37.5" customHeight="1" x14ac:dyDescent="0.25">
      <c r="A18" s="166" t="s">
        <v>234</v>
      </c>
    </row>
    <row r="19" spans="1:1" ht="36.75" customHeight="1" x14ac:dyDescent="0.25">
      <c r="A19" s="166" t="s">
        <v>235</v>
      </c>
    </row>
    <row r="20" spans="1:1" ht="110.25" customHeight="1" x14ac:dyDescent="0.25">
      <c r="A20" s="166" t="s">
        <v>236</v>
      </c>
    </row>
    <row r="21" spans="1:1" ht="24.95" customHeight="1" x14ac:dyDescent="0.25">
      <c r="A21" s="166" t="s">
        <v>237</v>
      </c>
    </row>
    <row r="22" spans="1:1" ht="38.25" customHeight="1" x14ac:dyDescent="0.25">
      <c r="A22" s="166" t="s">
        <v>238</v>
      </c>
    </row>
    <row r="23" spans="1:1" ht="24.95" customHeight="1" x14ac:dyDescent="0.25">
      <c r="A23" s="185" t="s">
        <v>239</v>
      </c>
    </row>
    <row r="24" spans="1:1" ht="57.75" customHeight="1" x14ac:dyDescent="0.25">
      <c r="A24" s="166" t="s">
        <v>240</v>
      </c>
    </row>
    <row r="25" spans="1:1" ht="53.25" customHeight="1" x14ac:dyDescent="0.25">
      <c r="A25" s="166" t="s">
        <v>241</v>
      </c>
    </row>
    <row r="26" spans="1:1" ht="103.5" customHeight="1" x14ac:dyDescent="0.25">
      <c r="A26" s="171" t="s">
        <v>242</v>
      </c>
    </row>
    <row r="27" spans="1:1" ht="56.25" customHeight="1" x14ac:dyDescent="0.25">
      <c r="A27" s="171" t="s">
        <v>243</v>
      </c>
    </row>
    <row r="28" spans="1:1" ht="24.75" customHeight="1" x14ac:dyDescent="0.25">
      <c r="A28" s="185" t="s">
        <v>244</v>
      </c>
    </row>
    <row r="29" spans="1:1" s="29" customFormat="1" x14ac:dyDescent="0.25">
      <c r="A29" s="166" t="s">
        <v>258</v>
      </c>
    </row>
    <row r="30" spans="1:1" s="29" customFormat="1" x14ac:dyDescent="0.25">
      <c r="A30" s="189" t="s">
        <v>256</v>
      </c>
    </row>
    <row r="31" spans="1:1" ht="31.5" customHeight="1" x14ac:dyDescent="0.25">
      <c r="A31" s="176" t="s">
        <v>257</v>
      </c>
    </row>
    <row r="32" spans="1:1" ht="15.75" x14ac:dyDescent="0.25">
      <c r="A32" s="173" t="s">
        <v>245</v>
      </c>
    </row>
    <row r="33" spans="1:1" ht="15.75" x14ac:dyDescent="0.25">
      <c r="A33" s="186" t="s">
        <v>246</v>
      </c>
    </row>
    <row r="34" spans="1:1" ht="15.75" x14ac:dyDescent="0.25">
      <c r="A34" s="186" t="s">
        <v>247</v>
      </c>
    </row>
    <row r="35" spans="1:1" ht="15.75" x14ac:dyDescent="0.25">
      <c r="A35" s="186" t="s">
        <v>248</v>
      </c>
    </row>
    <row r="36" spans="1:1" ht="15.75" x14ac:dyDescent="0.25">
      <c r="A36" s="186" t="s">
        <v>249</v>
      </c>
    </row>
    <row r="37" spans="1:1" ht="30" customHeight="1" x14ac:dyDescent="0.25">
      <c r="A37" s="176" t="s">
        <v>250</v>
      </c>
    </row>
    <row r="38" spans="1:1" ht="34.5" customHeight="1" x14ac:dyDescent="0.25">
      <c r="A38" s="176" t="s">
        <v>251</v>
      </c>
    </row>
    <row r="39" spans="1:1" ht="15.75" x14ac:dyDescent="0.25">
      <c r="A39" s="186" t="s">
        <v>252</v>
      </c>
    </row>
    <row r="40" spans="1:1" ht="15.75" x14ac:dyDescent="0.25">
      <c r="A40" s="186" t="s">
        <v>253</v>
      </c>
    </row>
    <row r="41" spans="1:1" ht="52.5" customHeight="1" x14ac:dyDescent="0.25">
      <c r="A41" s="174" t="s">
        <v>254</v>
      </c>
    </row>
    <row r="42" spans="1:1" x14ac:dyDescent="0.25">
      <c r="A42" s="187" t="s">
        <v>255</v>
      </c>
    </row>
    <row r="43" spans="1:1" ht="35.25" customHeight="1" x14ac:dyDescent="0.25">
      <c r="A43" s="166" t="s">
        <v>259</v>
      </c>
    </row>
    <row r="44" spans="1:1" x14ac:dyDescent="0.25">
      <c r="A44" s="188" t="s">
        <v>260</v>
      </c>
    </row>
    <row r="45" spans="1:1" ht="31.5" x14ac:dyDescent="0.25">
      <c r="A45" s="177" t="s">
        <v>261</v>
      </c>
    </row>
    <row r="46" spans="1:1" ht="47.25" x14ac:dyDescent="0.25">
      <c r="A46" s="177" t="s">
        <v>262</v>
      </c>
    </row>
    <row r="47" spans="1:1" ht="63" x14ac:dyDescent="0.25">
      <c r="A47" s="177" t="s">
        <v>263</v>
      </c>
    </row>
    <row r="48" spans="1:1" ht="63" x14ac:dyDescent="0.25">
      <c r="A48" s="177" t="s">
        <v>264</v>
      </c>
    </row>
    <row r="49" spans="1:1" ht="31.5" x14ac:dyDescent="0.25">
      <c r="A49" s="173" t="s">
        <v>265</v>
      </c>
    </row>
    <row r="50" spans="1:1" ht="15.75" x14ac:dyDescent="0.25">
      <c r="A50" s="178" t="s">
        <v>266</v>
      </c>
    </row>
    <row r="51" spans="1:1" ht="56.25" customHeight="1" x14ac:dyDescent="0.25">
      <c r="A51" s="171" t="s">
        <v>267</v>
      </c>
    </row>
    <row r="52" spans="1:1" ht="42" customHeight="1" x14ac:dyDescent="0.25">
      <c r="A52" s="171" t="s">
        <v>268</v>
      </c>
    </row>
    <row r="53" spans="1:1" s="179" customFormat="1" ht="40.5" customHeight="1" x14ac:dyDescent="0.25">
      <c r="A53" s="171" t="s">
        <v>269</v>
      </c>
    </row>
    <row r="54" spans="1:1" ht="33" customHeight="1" x14ac:dyDescent="0.25">
      <c r="A54" s="171" t="s">
        <v>270</v>
      </c>
    </row>
    <row r="55" spans="1:1" ht="22.5" customHeight="1" x14ac:dyDescent="0.25">
      <c r="A55" s="171" t="s">
        <v>271</v>
      </c>
    </row>
    <row r="56" spans="1:1" ht="34.5" customHeight="1" x14ac:dyDescent="0.25">
      <c r="A56" s="171" t="s">
        <v>272</v>
      </c>
    </row>
    <row r="57" spans="1:1" ht="66" customHeight="1" x14ac:dyDescent="0.25">
      <c r="A57" s="171" t="s">
        <v>273</v>
      </c>
    </row>
    <row r="58" spans="1:1" ht="42.75" customHeight="1" x14ac:dyDescent="0.25">
      <c r="A58" s="171" t="s">
        <v>274</v>
      </c>
    </row>
    <row r="59" spans="1:1" ht="42" customHeight="1" x14ac:dyDescent="0.25">
      <c r="A59" s="171" t="s">
        <v>275</v>
      </c>
    </row>
    <row r="60" spans="1:1" ht="54" customHeight="1" x14ac:dyDescent="0.25">
      <c r="A60" s="171" t="s">
        <v>276</v>
      </c>
    </row>
    <row r="61" spans="1:1" ht="45" customHeight="1" x14ac:dyDescent="0.25">
      <c r="A61" s="171" t="s">
        <v>277</v>
      </c>
    </row>
    <row r="62" spans="1:1" ht="25.5" customHeight="1" x14ac:dyDescent="0.25">
      <c r="A62" s="180" t="s">
        <v>278</v>
      </c>
    </row>
    <row r="63" spans="1:1" ht="55.5" customHeight="1" x14ac:dyDescent="0.25">
      <c r="A63" s="171" t="s">
        <v>279</v>
      </c>
    </row>
    <row r="64" spans="1:1" ht="57.75" customHeight="1" x14ac:dyDescent="0.25">
      <c r="A64" s="171" t="s">
        <v>280</v>
      </c>
    </row>
  </sheetData>
  <hyperlinks>
    <hyperlink ref="A42" r:id="rId1" xr:uid="{D65BF1AA-1DE0-4BB2-A1E8-2D62664C301D}"/>
    <hyperlink ref="A30" r:id="rId2" display="https://www.epa.gov/air-emissions-inventories/air-emissions-reporting-requirements-aerr" xr:uid="{C9A57ABD-9098-4096-A50E-2CB248C815B0}"/>
    <hyperlink ref="A44" r:id="rId3" display="https://www.epa.gov/air-emissions-factors-and-quantification/ap-42-compilation-air-emissions-factors/" xr:uid="{854C8B8F-69A0-4F2F-903D-11F2F019A041}"/>
  </hyperlinks>
  <pageMargins left="0.7" right="0.7" top="0.75" bottom="0.75" header="0.3" footer="0.3"/>
  <pageSetup orientation="portrait" verticalDpi="0"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C919D-6337-4E01-A1A0-9BC6B3547D30}">
  <dimension ref="A1:F92"/>
  <sheetViews>
    <sheetView topLeftCell="A24" workbookViewId="0">
      <selection activeCell="G46" sqref="G46"/>
    </sheetView>
  </sheetViews>
  <sheetFormatPr defaultColWidth="20" defaultRowHeight="12.75" x14ac:dyDescent="0.25"/>
  <cols>
    <col min="1" max="1" width="19.85546875" style="124" customWidth="1"/>
    <col min="2" max="2" width="17.5703125" style="124" customWidth="1"/>
    <col min="3" max="3" width="15.85546875" style="124" customWidth="1"/>
    <col min="4" max="4" width="15" style="124" customWidth="1"/>
    <col min="5" max="5" width="15.28515625" style="124" customWidth="1"/>
    <col min="6" max="6" width="18.140625" style="124" customWidth="1"/>
    <col min="7" max="16384" width="20" style="124"/>
  </cols>
  <sheetData>
    <row r="1" spans="1:6" ht="18.75" x14ac:dyDescent="0.25">
      <c r="A1" s="269" t="s">
        <v>150</v>
      </c>
      <c r="B1" s="269"/>
      <c r="C1" s="269"/>
      <c r="D1" s="269"/>
      <c r="E1" s="269"/>
      <c r="F1" s="269"/>
    </row>
    <row r="2" spans="1:6" ht="15.75" x14ac:dyDescent="0.25">
      <c r="A2" s="264" t="s">
        <v>89</v>
      </c>
      <c r="B2" s="264"/>
      <c r="C2" s="264"/>
      <c r="D2" s="264"/>
      <c r="E2" s="264"/>
      <c r="F2" s="264"/>
    </row>
    <row r="3" spans="1:6" x14ac:dyDescent="0.25">
      <c r="A3" s="134" t="s">
        <v>90</v>
      </c>
      <c r="B3" s="266"/>
      <c r="C3" s="263"/>
      <c r="D3" s="134" t="s">
        <v>91</v>
      </c>
      <c r="E3" s="266"/>
      <c r="F3" s="263"/>
    </row>
    <row r="4" spans="1:6" x14ac:dyDescent="0.25">
      <c r="A4" s="134" t="s">
        <v>92</v>
      </c>
      <c r="B4" s="263"/>
      <c r="C4" s="263"/>
      <c r="D4" s="263"/>
      <c r="E4" s="263"/>
      <c r="F4" s="263"/>
    </row>
    <row r="5" spans="1:6" x14ac:dyDescent="0.25">
      <c r="A5" s="134" t="s">
        <v>93</v>
      </c>
      <c r="B5" s="263"/>
      <c r="C5" s="263"/>
      <c r="D5" s="134" t="s">
        <v>94</v>
      </c>
      <c r="E5" s="263"/>
      <c r="F5" s="263"/>
    </row>
    <row r="6" spans="1:6" x14ac:dyDescent="0.25">
      <c r="A6" s="134" t="s">
        <v>95</v>
      </c>
      <c r="B6" s="263"/>
      <c r="C6" s="263"/>
      <c r="D6" s="134" t="s">
        <v>96</v>
      </c>
      <c r="E6" s="263"/>
      <c r="F6" s="263"/>
    </row>
    <row r="7" spans="1:6" ht="15.75" x14ac:dyDescent="0.25">
      <c r="A7" s="264" t="s">
        <v>97</v>
      </c>
      <c r="B7" s="264"/>
      <c r="C7" s="264"/>
      <c r="D7" s="264"/>
      <c r="E7" s="264"/>
      <c r="F7" s="264"/>
    </row>
    <row r="8" spans="1:6" x14ac:dyDescent="0.25">
      <c r="A8" s="265" t="s">
        <v>98</v>
      </c>
      <c r="B8" s="265"/>
      <c r="C8" s="265"/>
      <c r="D8" s="265"/>
      <c r="E8" s="265"/>
      <c r="F8" s="265"/>
    </row>
    <row r="9" spans="1:6" x14ac:dyDescent="0.25">
      <c r="A9" s="266" t="s">
        <v>99</v>
      </c>
      <c r="B9" s="266"/>
      <c r="C9" s="266"/>
      <c r="D9" s="266"/>
      <c r="E9" s="266"/>
      <c r="F9" s="266"/>
    </row>
    <row r="10" spans="1:6" ht="15.75" x14ac:dyDescent="0.25">
      <c r="A10" s="264" t="s">
        <v>100</v>
      </c>
      <c r="B10" s="264"/>
      <c r="C10" s="264"/>
      <c r="D10" s="264"/>
      <c r="E10" s="264"/>
      <c r="F10" s="264"/>
    </row>
    <row r="11" spans="1:6" x14ac:dyDescent="0.25">
      <c r="A11" s="134" t="s">
        <v>101</v>
      </c>
      <c r="B11" s="266"/>
      <c r="C11" s="263"/>
      <c r="D11" s="263"/>
      <c r="E11" s="263"/>
      <c r="F11" s="263"/>
    </row>
    <row r="12" spans="1:6" x14ac:dyDescent="0.25">
      <c r="A12" s="134" t="s">
        <v>102</v>
      </c>
      <c r="B12" s="263"/>
      <c r="C12" s="263"/>
      <c r="D12" s="263"/>
      <c r="E12" s="263"/>
      <c r="F12" s="263"/>
    </row>
    <row r="13" spans="1:6" x14ac:dyDescent="0.25">
      <c r="A13" s="134" t="s">
        <v>103</v>
      </c>
      <c r="B13" s="266" t="s">
        <v>99</v>
      </c>
      <c r="C13" s="263"/>
      <c r="D13" s="263"/>
      <c r="E13" s="263"/>
      <c r="F13" s="263"/>
    </row>
    <row r="14" spans="1:6" ht="15.75" x14ac:dyDescent="0.25">
      <c r="A14" s="264" t="s">
        <v>104</v>
      </c>
      <c r="B14" s="264"/>
      <c r="C14" s="264"/>
      <c r="D14" s="264"/>
      <c r="E14" s="264"/>
      <c r="F14" s="264"/>
    </row>
    <row r="15" spans="1:6" x14ac:dyDescent="0.25">
      <c r="A15" s="265" t="s">
        <v>105</v>
      </c>
      <c r="B15" s="263"/>
      <c r="C15" s="263"/>
      <c r="D15" s="263"/>
      <c r="E15" s="265" t="s">
        <v>106</v>
      </c>
      <c r="F15" s="263"/>
    </row>
    <row r="16" spans="1:6" x14ac:dyDescent="0.25">
      <c r="A16" s="266" t="s">
        <v>99</v>
      </c>
      <c r="B16" s="263"/>
      <c r="C16" s="263"/>
      <c r="D16" s="263"/>
      <c r="E16" s="266" t="s">
        <v>99</v>
      </c>
      <c r="F16" s="263"/>
    </row>
    <row r="17" spans="1:6" ht="15.75" x14ac:dyDescent="0.25">
      <c r="A17" s="264" t="s">
        <v>107</v>
      </c>
      <c r="B17" s="264"/>
      <c r="C17" s="264"/>
      <c r="D17" s="264"/>
      <c r="E17" s="264"/>
      <c r="F17" s="264"/>
    </row>
    <row r="18" spans="1:6" x14ac:dyDescent="0.25">
      <c r="A18" s="134" t="s">
        <v>108</v>
      </c>
      <c r="B18" s="266" t="s">
        <v>109</v>
      </c>
      <c r="C18" s="263"/>
      <c r="D18" s="263"/>
      <c r="E18" s="263"/>
      <c r="F18" s="263"/>
    </row>
    <row r="19" spans="1:6" x14ac:dyDescent="0.25">
      <c r="A19" s="265" t="s">
        <v>110</v>
      </c>
      <c r="B19" s="266"/>
      <c r="C19" s="263"/>
      <c r="D19" s="263"/>
      <c r="E19" s="263"/>
      <c r="F19" s="263"/>
    </row>
    <row r="20" spans="1:6" x14ac:dyDescent="0.25">
      <c r="A20" s="263"/>
      <c r="B20" s="266"/>
      <c r="C20" s="263"/>
      <c r="D20" s="263"/>
      <c r="E20" s="263"/>
      <c r="F20" s="263"/>
    </row>
    <row r="21" spans="1:6" x14ac:dyDescent="0.25">
      <c r="A21" s="263"/>
      <c r="B21" s="266"/>
      <c r="C21" s="263"/>
      <c r="D21" s="263"/>
      <c r="E21" s="263"/>
      <c r="F21" s="263"/>
    </row>
    <row r="22" spans="1:6" x14ac:dyDescent="0.25">
      <c r="A22" s="263"/>
      <c r="B22" s="266"/>
      <c r="C22" s="263"/>
      <c r="D22" s="263"/>
      <c r="E22" s="263"/>
      <c r="F22" s="263"/>
    </row>
    <row r="23" spans="1:6" x14ac:dyDescent="0.25">
      <c r="A23" s="263"/>
      <c r="B23" s="266"/>
      <c r="C23" s="263"/>
      <c r="D23" s="263"/>
      <c r="E23" s="263"/>
      <c r="F23" s="263"/>
    </row>
    <row r="24" spans="1:6" x14ac:dyDescent="0.25">
      <c r="A24" s="134" t="s">
        <v>111</v>
      </c>
      <c r="B24" s="266"/>
      <c r="C24" s="263"/>
      <c r="D24" s="263"/>
      <c r="E24" s="263"/>
      <c r="F24" s="263"/>
    </row>
    <row r="25" spans="1:6" x14ac:dyDescent="0.25">
      <c r="A25" s="134" t="s">
        <v>112</v>
      </c>
      <c r="B25" s="268"/>
      <c r="C25" s="263"/>
      <c r="D25" s="134" t="s">
        <v>113</v>
      </c>
      <c r="E25" s="268"/>
      <c r="F25" s="263"/>
    </row>
    <row r="26" spans="1:6" ht="15" x14ac:dyDescent="0.25">
      <c r="A26" s="267" t="s">
        <v>114</v>
      </c>
      <c r="B26" s="267"/>
      <c r="C26" s="267"/>
      <c r="D26" s="267"/>
      <c r="E26" s="267"/>
      <c r="F26" s="267"/>
    </row>
    <row r="27" spans="1:6" x14ac:dyDescent="0.25">
      <c r="A27" s="265" t="s">
        <v>115</v>
      </c>
      <c r="B27" s="263"/>
      <c r="C27" s="134" t="s">
        <v>116</v>
      </c>
      <c r="D27" s="134" t="s">
        <v>117</v>
      </c>
      <c r="E27" s="134" t="s">
        <v>118</v>
      </c>
      <c r="F27" s="134" t="s">
        <v>119</v>
      </c>
    </row>
    <row r="28" spans="1:6" x14ac:dyDescent="0.25">
      <c r="A28" s="135"/>
      <c r="B28" s="136"/>
      <c r="C28" s="136"/>
      <c r="D28" s="136"/>
      <c r="E28" s="136"/>
      <c r="F28" s="136"/>
    </row>
    <row r="29" spans="1:6" ht="15" x14ac:dyDescent="0.25">
      <c r="A29" s="267" t="s">
        <v>120</v>
      </c>
      <c r="B29" s="267"/>
      <c r="C29" s="267"/>
      <c r="D29" s="267"/>
      <c r="E29" s="267"/>
      <c r="F29" s="267"/>
    </row>
    <row r="30" spans="1:6" x14ac:dyDescent="0.25">
      <c r="A30" s="134" t="s">
        <v>121</v>
      </c>
      <c r="B30" s="134" t="s">
        <v>122</v>
      </c>
      <c r="C30" s="134" t="s">
        <v>123</v>
      </c>
      <c r="D30" s="265" t="s">
        <v>124</v>
      </c>
      <c r="E30" s="263"/>
      <c r="F30" s="263"/>
    </row>
    <row r="31" spans="1:6" x14ac:dyDescent="0.25">
      <c r="A31" s="136"/>
      <c r="B31" s="136"/>
      <c r="C31" s="136"/>
      <c r="D31" s="266"/>
      <c r="E31" s="263"/>
      <c r="F31" s="263"/>
    </row>
    <row r="32" spans="1:6" ht="15" x14ac:dyDescent="0.25">
      <c r="A32" s="267" t="s">
        <v>125</v>
      </c>
      <c r="B32" s="267"/>
      <c r="C32" s="267"/>
      <c r="D32" s="267"/>
      <c r="E32" s="267"/>
      <c r="F32" s="267"/>
    </row>
    <row r="33" spans="1:6" ht="25.5" x14ac:dyDescent="0.25">
      <c r="A33" s="134" t="s">
        <v>126</v>
      </c>
      <c r="B33" s="134" t="s">
        <v>127</v>
      </c>
      <c r="C33" s="134" t="s">
        <v>128</v>
      </c>
      <c r="D33" s="265" t="s">
        <v>129</v>
      </c>
      <c r="E33" s="263"/>
      <c r="F33" s="263"/>
    </row>
    <row r="34" spans="1:6" x14ac:dyDescent="0.25">
      <c r="A34" s="136"/>
      <c r="B34" s="136"/>
      <c r="C34" s="136"/>
      <c r="D34" s="266"/>
      <c r="E34" s="263"/>
      <c r="F34" s="263"/>
    </row>
    <row r="35" spans="1:6" ht="15" x14ac:dyDescent="0.25">
      <c r="A35" s="267" t="s">
        <v>130</v>
      </c>
      <c r="B35" s="267"/>
      <c r="C35" s="267"/>
      <c r="D35" s="267"/>
      <c r="E35" s="267"/>
      <c r="F35" s="267"/>
    </row>
    <row r="36" spans="1:6" x14ac:dyDescent="0.25">
      <c r="A36" s="265" t="s">
        <v>131</v>
      </c>
      <c r="B36" s="263"/>
      <c r="C36" s="265" t="s">
        <v>132</v>
      </c>
      <c r="D36" s="263"/>
      <c r="E36" s="265" t="s">
        <v>133</v>
      </c>
      <c r="F36" s="263"/>
    </row>
    <row r="37" spans="1:6" ht="21" customHeight="1" x14ac:dyDescent="0.25">
      <c r="A37" s="266"/>
      <c r="B37" s="263"/>
      <c r="C37" s="266"/>
      <c r="D37" s="263"/>
      <c r="E37" s="266" t="s">
        <v>99</v>
      </c>
      <c r="F37" s="263"/>
    </row>
    <row r="38" spans="1:6" ht="15" x14ac:dyDescent="0.25">
      <c r="A38" s="267" t="s">
        <v>134</v>
      </c>
      <c r="B38" s="267"/>
      <c r="C38" s="267"/>
      <c r="D38" s="267"/>
      <c r="E38" s="267"/>
      <c r="F38" s="267"/>
    </row>
    <row r="39" spans="1:6" x14ac:dyDescent="0.25">
      <c r="A39" s="134" t="s">
        <v>5</v>
      </c>
      <c r="B39" s="134" t="s">
        <v>19</v>
      </c>
      <c r="C39" s="134" t="s">
        <v>135</v>
      </c>
      <c r="D39" s="134" t="s">
        <v>136</v>
      </c>
      <c r="E39" s="134" t="s">
        <v>137</v>
      </c>
      <c r="F39" s="134" t="s">
        <v>138</v>
      </c>
    </row>
    <row r="40" spans="1:6" ht="15" customHeight="1" x14ac:dyDescent="0.25">
      <c r="A40" s="136" t="s">
        <v>139</v>
      </c>
      <c r="B40" s="137"/>
      <c r="C40" s="137"/>
      <c r="D40" s="137"/>
      <c r="E40" s="137"/>
      <c r="F40" s="138"/>
    </row>
    <row r="41" spans="1:6" x14ac:dyDescent="0.25">
      <c r="A41" s="136" t="s">
        <v>140</v>
      </c>
      <c r="B41" s="137"/>
      <c r="C41" s="137"/>
      <c r="D41" s="137"/>
      <c r="E41" s="137"/>
      <c r="F41" s="138"/>
    </row>
    <row r="42" spans="1:6" ht="25.5" x14ac:dyDescent="0.25">
      <c r="A42" s="136" t="s">
        <v>141</v>
      </c>
      <c r="B42" s="137"/>
      <c r="C42" s="137"/>
      <c r="D42" s="137"/>
      <c r="E42" s="137"/>
      <c r="F42" s="138"/>
    </row>
    <row r="43" spans="1:6" ht="20.25" customHeight="1" x14ac:dyDescent="0.25">
      <c r="A43" s="136" t="s">
        <v>142</v>
      </c>
      <c r="B43" s="137"/>
      <c r="C43" s="137"/>
      <c r="D43" s="137"/>
      <c r="E43" s="137"/>
      <c r="F43" s="138"/>
    </row>
    <row r="44" spans="1:6" ht="21.75" customHeight="1" x14ac:dyDescent="0.25">
      <c r="A44" s="136" t="s">
        <v>143</v>
      </c>
      <c r="B44" s="137"/>
      <c r="C44" s="137"/>
      <c r="D44" s="137"/>
      <c r="E44" s="137"/>
      <c r="F44" s="138"/>
    </row>
    <row r="45" spans="1:6" ht="25.5" customHeight="1" x14ac:dyDescent="0.25">
      <c r="A45" s="136" t="s">
        <v>151</v>
      </c>
      <c r="B45" s="137"/>
      <c r="C45" s="137"/>
      <c r="D45" s="137"/>
      <c r="E45" s="137"/>
      <c r="F45" s="138"/>
    </row>
    <row r="46" spans="1:6" ht="21.75" customHeight="1" x14ac:dyDescent="0.25">
      <c r="A46" s="136" t="s">
        <v>144</v>
      </c>
      <c r="B46" s="137"/>
      <c r="C46" s="137"/>
      <c r="D46" s="137"/>
      <c r="E46" s="137"/>
      <c r="F46" s="138"/>
    </row>
    <row r="47" spans="1:6" ht="25.5" x14ac:dyDescent="0.25">
      <c r="A47" s="136" t="s">
        <v>145</v>
      </c>
      <c r="B47" s="137"/>
      <c r="C47" s="137"/>
      <c r="D47" s="137"/>
      <c r="E47" s="137"/>
      <c r="F47" s="138"/>
    </row>
    <row r="48" spans="1:6" x14ac:dyDescent="0.25">
      <c r="A48" s="136" t="s">
        <v>146</v>
      </c>
      <c r="B48" s="137"/>
      <c r="C48" s="137"/>
      <c r="D48" s="137"/>
      <c r="E48" s="137"/>
      <c r="F48" s="138"/>
    </row>
    <row r="49" spans="1:6" x14ac:dyDescent="0.25">
      <c r="A49" s="136" t="s">
        <v>147</v>
      </c>
      <c r="B49" s="137"/>
      <c r="C49" s="137"/>
      <c r="D49" s="137"/>
      <c r="E49" s="137"/>
      <c r="F49" s="138"/>
    </row>
    <row r="50" spans="1:6" ht="16.899999999999999" customHeight="1" x14ac:dyDescent="0.25">
      <c r="A50" s="134" t="s">
        <v>108</v>
      </c>
      <c r="B50" s="266"/>
      <c r="C50" s="263"/>
      <c r="D50" s="263"/>
      <c r="E50" s="263"/>
      <c r="F50" s="263"/>
    </row>
    <row r="51" spans="1:6" x14ac:dyDescent="0.25">
      <c r="A51" s="265" t="s">
        <v>110</v>
      </c>
      <c r="B51" s="266"/>
      <c r="C51" s="263"/>
      <c r="D51" s="263"/>
      <c r="E51" s="263"/>
      <c r="F51" s="263"/>
    </row>
    <row r="52" spans="1:6" x14ac:dyDescent="0.25">
      <c r="A52" s="263"/>
      <c r="B52" s="266"/>
      <c r="C52" s="263"/>
      <c r="D52" s="263"/>
      <c r="E52" s="263"/>
      <c r="F52" s="263"/>
    </row>
    <row r="53" spans="1:6" x14ac:dyDescent="0.25">
      <c r="A53" s="263"/>
      <c r="B53" s="266"/>
      <c r="C53" s="263"/>
      <c r="D53" s="263"/>
      <c r="E53" s="263"/>
      <c r="F53" s="263"/>
    </row>
    <row r="54" spans="1:6" x14ac:dyDescent="0.25">
      <c r="A54" s="263"/>
      <c r="B54" s="266"/>
      <c r="C54" s="263"/>
      <c r="D54" s="263"/>
      <c r="E54" s="263"/>
      <c r="F54" s="263"/>
    </row>
    <row r="55" spans="1:6" x14ac:dyDescent="0.25">
      <c r="A55" s="263"/>
      <c r="B55" s="266"/>
      <c r="C55" s="263"/>
      <c r="D55" s="263"/>
      <c r="E55" s="263"/>
      <c r="F55" s="263"/>
    </row>
    <row r="56" spans="1:6" x14ac:dyDescent="0.25">
      <c r="A56" s="134" t="s">
        <v>111</v>
      </c>
      <c r="B56" s="266"/>
      <c r="C56" s="263"/>
      <c r="D56" s="263"/>
      <c r="E56" s="263"/>
      <c r="F56" s="263"/>
    </row>
    <row r="57" spans="1:6" x14ac:dyDescent="0.25">
      <c r="A57" s="134" t="s">
        <v>112</v>
      </c>
      <c r="B57" s="268"/>
      <c r="C57" s="263"/>
      <c r="D57" s="134" t="s">
        <v>113</v>
      </c>
      <c r="E57" s="268"/>
      <c r="F57" s="263"/>
    </row>
    <row r="58" spans="1:6" ht="15" x14ac:dyDescent="0.25">
      <c r="A58" s="267" t="s">
        <v>114</v>
      </c>
      <c r="B58" s="267"/>
      <c r="C58" s="267"/>
      <c r="D58" s="267"/>
      <c r="E58" s="267"/>
      <c r="F58" s="267"/>
    </row>
    <row r="59" spans="1:6" x14ac:dyDescent="0.25">
      <c r="A59" s="265" t="s">
        <v>115</v>
      </c>
      <c r="B59" s="263"/>
      <c r="C59" s="134" t="s">
        <v>116</v>
      </c>
      <c r="D59" s="134" t="s">
        <v>117</v>
      </c>
      <c r="E59" s="134" t="s">
        <v>118</v>
      </c>
      <c r="F59" s="134" t="s">
        <v>119</v>
      </c>
    </row>
    <row r="60" spans="1:6" x14ac:dyDescent="0.25">
      <c r="A60" s="135"/>
      <c r="B60" s="136"/>
      <c r="C60" s="136"/>
      <c r="D60" s="136"/>
      <c r="E60" s="136"/>
      <c r="F60" s="136"/>
    </row>
    <row r="61" spans="1:6" ht="15" x14ac:dyDescent="0.25">
      <c r="A61" s="267" t="s">
        <v>120</v>
      </c>
      <c r="B61" s="267"/>
      <c r="C61" s="267"/>
      <c r="D61" s="267"/>
      <c r="E61" s="267"/>
      <c r="F61" s="267"/>
    </row>
    <row r="62" spans="1:6" x14ac:dyDescent="0.25">
      <c r="A62" s="134" t="s">
        <v>121</v>
      </c>
      <c r="B62" s="134" t="s">
        <v>122</v>
      </c>
      <c r="C62" s="134" t="s">
        <v>123</v>
      </c>
      <c r="D62" s="265" t="s">
        <v>124</v>
      </c>
      <c r="E62" s="263"/>
      <c r="F62" s="263"/>
    </row>
    <row r="63" spans="1:6" x14ac:dyDescent="0.25">
      <c r="A63" s="136"/>
      <c r="B63" s="136"/>
      <c r="C63" s="136"/>
      <c r="D63" s="266"/>
      <c r="E63" s="263"/>
      <c r="F63" s="263"/>
    </row>
    <row r="64" spans="1:6" ht="15" x14ac:dyDescent="0.25">
      <c r="A64" s="267" t="s">
        <v>125</v>
      </c>
      <c r="B64" s="267"/>
      <c r="C64" s="267"/>
      <c r="D64" s="267"/>
      <c r="E64" s="267"/>
      <c r="F64" s="267"/>
    </row>
    <row r="65" spans="1:6" ht="25.5" x14ac:dyDescent="0.25">
      <c r="A65" s="134" t="s">
        <v>126</v>
      </c>
      <c r="B65" s="134" t="s">
        <v>127</v>
      </c>
      <c r="C65" s="134" t="s">
        <v>128</v>
      </c>
      <c r="D65" s="265" t="s">
        <v>129</v>
      </c>
      <c r="E65" s="263"/>
      <c r="F65" s="263"/>
    </row>
    <row r="66" spans="1:6" x14ac:dyDescent="0.25">
      <c r="A66" s="136"/>
      <c r="B66" s="136"/>
      <c r="C66" s="136"/>
      <c r="D66" s="266"/>
      <c r="E66" s="263"/>
      <c r="F66" s="263"/>
    </row>
    <row r="67" spans="1:6" ht="15" x14ac:dyDescent="0.25">
      <c r="A67" s="267" t="s">
        <v>130</v>
      </c>
      <c r="B67" s="267"/>
      <c r="C67" s="267"/>
      <c r="D67" s="267"/>
      <c r="E67" s="267"/>
      <c r="F67" s="267"/>
    </row>
    <row r="68" spans="1:6" x14ac:dyDescent="0.25">
      <c r="A68" s="265" t="s">
        <v>131</v>
      </c>
      <c r="B68" s="263"/>
      <c r="C68" s="265" t="s">
        <v>132</v>
      </c>
      <c r="D68" s="263"/>
      <c r="E68" s="265" t="s">
        <v>133</v>
      </c>
      <c r="F68" s="263"/>
    </row>
    <row r="69" spans="1:6" ht="21" customHeight="1" x14ac:dyDescent="0.25">
      <c r="A69" s="266"/>
      <c r="B69" s="263"/>
      <c r="C69" s="266"/>
      <c r="D69" s="263"/>
      <c r="E69" s="266" t="s">
        <v>99</v>
      </c>
      <c r="F69" s="263"/>
    </row>
    <row r="70" spans="1:6" ht="15" x14ac:dyDescent="0.25">
      <c r="A70" s="267" t="s">
        <v>134</v>
      </c>
      <c r="B70" s="267"/>
      <c r="C70" s="267"/>
      <c r="D70" s="267"/>
      <c r="E70" s="267"/>
      <c r="F70" s="267"/>
    </row>
    <row r="71" spans="1:6" x14ac:dyDescent="0.25">
      <c r="A71" s="134" t="s">
        <v>5</v>
      </c>
      <c r="B71" s="134" t="s">
        <v>19</v>
      </c>
      <c r="C71" s="134" t="s">
        <v>135</v>
      </c>
      <c r="D71" s="134" t="s">
        <v>136</v>
      </c>
      <c r="E71" s="134" t="s">
        <v>137</v>
      </c>
      <c r="F71" s="134" t="s">
        <v>138</v>
      </c>
    </row>
    <row r="72" spans="1:6" x14ac:dyDescent="0.25">
      <c r="A72" s="136" t="s">
        <v>139</v>
      </c>
      <c r="B72" s="137"/>
      <c r="C72" s="137"/>
      <c r="D72" s="137"/>
      <c r="E72" s="137"/>
      <c r="F72" s="136"/>
    </row>
    <row r="73" spans="1:6" x14ac:dyDescent="0.25">
      <c r="A73" s="136" t="s">
        <v>140</v>
      </c>
      <c r="B73" s="137"/>
      <c r="C73" s="137"/>
      <c r="D73" s="137"/>
      <c r="E73" s="137"/>
      <c r="F73" s="136"/>
    </row>
    <row r="74" spans="1:6" ht="25.5" x14ac:dyDescent="0.25">
      <c r="A74" s="136" t="s">
        <v>141</v>
      </c>
      <c r="B74" s="137"/>
      <c r="C74" s="137"/>
      <c r="D74" s="137"/>
      <c r="E74" s="137"/>
      <c r="F74" s="136"/>
    </row>
    <row r="75" spans="1:6" x14ac:dyDescent="0.25">
      <c r="A75" s="136" t="s">
        <v>142</v>
      </c>
      <c r="B75" s="137"/>
      <c r="C75" s="137"/>
      <c r="D75" s="137"/>
      <c r="E75" s="137"/>
      <c r="F75" s="136"/>
    </row>
    <row r="76" spans="1:6" x14ac:dyDescent="0.25">
      <c r="A76" s="136" t="s">
        <v>143</v>
      </c>
      <c r="B76" s="137"/>
      <c r="C76" s="137"/>
      <c r="D76" s="137"/>
      <c r="E76" s="137"/>
      <c r="F76" s="136"/>
    </row>
    <row r="77" spans="1:6" x14ac:dyDescent="0.25">
      <c r="A77" s="136" t="s">
        <v>144</v>
      </c>
      <c r="B77" s="137"/>
      <c r="C77" s="137"/>
      <c r="D77" s="137"/>
      <c r="E77" s="137"/>
      <c r="F77" s="136"/>
    </row>
    <row r="78" spans="1:6" ht="25.5" x14ac:dyDescent="0.25">
      <c r="A78" s="136" t="s">
        <v>145</v>
      </c>
      <c r="B78" s="137"/>
      <c r="C78" s="139"/>
      <c r="D78" s="139"/>
      <c r="E78" s="139"/>
      <c r="F78" s="136"/>
    </row>
    <row r="79" spans="1:6" x14ac:dyDescent="0.25">
      <c r="A79" s="136" t="s">
        <v>146</v>
      </c>
      <c r="B79" s="137"/>
      <c r="C79" s="137"/>
      <c r="D79" s="137"/>
      <c r="E79" s="137"/>
      <c r="F79" s="136"/>
    </row>
    <row r="80" spans="1:6" x14ac:dyDescent="0.25">
      <c r="A80" s="136" t="s">
        <v>147</v>
      </c>
      <c r="B80" s="137"/>
      <c r="C80" s="137"/>
      <c r="D80" s="137"/>
      <c r="E80" s="137"/>
      <c r="F80" s="136"/>
    </row>
    <row r="81" spans="1:6" ht="15.75" x14ac:dyDescent="0.25">
      <c r="A81" s="264" t="s">
        <v>164</v>
      </c>
      <c r="B81" s="264"/>
      <c r="C81" s="264"/>
      <c r="D81" s="264"/>
      <c r="E81" s="264"/>
      <c r="F81" s="264"/>
    </row>
    <row r="82" spans="1:6" x14ac:dyDescent="0.25">
      <c r="A82" s="134" t="s">
        <v>90</v>
      </c>
      <c r="B82" s="265" t="s">
        <v>92</v>
      </c>
      <c r="C82" s="263"/>
      <c r="D82" s="263"/>
      <c r="E82" s="134" t="s">
        <v>148</v>
      </c>
      <c r="F82" s="134" t="s">
        <v>149</v>
      </c>
    </row>
    <row r="83" spans="1:6" x14ac:dyDescent="0.25">
      <c r="A83" s="136"/>
      <c r="B83" s="266"/>
      <c r="C83" s="263"/>
      <c r="D83" s="263"/>
      <c r="E83" s="136"/>
      <c r="F83" s="136"/>
    </row>
    <row r="84" spans="1:6" ht="15.75" x14ac:dyDescent="0.25">
      <c r="A84" s="264" t="s">
        <v>152</v>
      </c>
      <c r="B84" s="264"/>
      <c r="C84" s="264"/>
      <c r="D84" s="264"/>
      <c r="E84" s="264"/>
      <c r="F84" s="264"/>
    </row>
    <row r="85" spans="1:6" ht="25.5" x14ac:dyDescent="0.25">
      <c r="A85" s="134" t="s">
        <v>153</v>
      </c>
      <c r="B85" s="134" t="s">
        <v>154</v>
      </c>
      <c r="C85" s="134" t="s">
        <v>155</v>
      </c>
      <c r="D85" s="134" t="s">
        <v>156</v>
      </c>
      <c r="E85" s="265" t="s">
        <v>157</v>
      </c>
      <c r="F85" s="263"/>
    </row>
    <row r="86" spans="1:6" x14ac:dyDescent="0.25">
      <c r="A86" s="137"/>
      <c r="B86" s="137"/>
      <c r="C86" s="137"/>
      <c r="D86" s="137"/>
      <c r="E86" s="263"/>
      <c r="F86" s="263"/>
    </row>
    <row r="87" spans="1:6" ht="15.75" x14ac:dyDescent="0.25">
      <c r="A87" s="264" t="s">
        <v>158</v>
      </c>
      <c r="B87" s="264"/>
      <c r="C87" s="264"/>
      <c r="D87" s="264"/>
      <c r="E87" s="264"/>
      <c r="F87" s="264"/>
    </row>
    <row r="88" spans="1:6" x14ac:dyDescent="0.25">
      <c r="A88" s="134" t="s">
        <v>159</v>
      </c>
      <c r="B88" s="136"/>
      <c r="C88" s="134" t="s">
        <v>160</v>
      </c>
      <c r="D88" s="136"/>
      <c r="E88" s="134" t="s">
        <v>161</v>
      </c>
      <c r="F88" s="136"/>
    </row>
    <row r="89" spans="1:6" x14ac:dyDescent="0.25">
      <c r="A89" s="134" t="s">
        <v>162</v>
      </c>
      <c r="B89" s="137"/>
      <c r="C89" s="134" t="s">
        <v>163</v>
      </c>
      <c r="D89" s="266"/>
      <c r="E89" s="263"/>
      <c r="F89" s="263"/>
    </row>
    <row r="90" spans="1:6" x14ac:dyDescent="0.25">
      <c r="A90" s="134" t="s">
        <v>92</v>
      </c>
      <c r="B90" s="263"/>
      <c r="C90" s="263"/>
      <c r="D90" s="263"/>
      <c r="E90" s="263"/>
      <c r="F90" s="263"/>
    </row>
    <row r="92" spans="1:6" x14ac:dyDescent="0.25">
      <c r="A92" s="124" t="s">
        <v>165</v>
      </c>
    </row>
  </sheetData>
  <mergeCells count="83">
    <mergeCell ref="A10:F10"/>
    <mergeCell ref="A1:F1"/>
    <mergeCell ref="A2:F2"/>
    <mergeCell ref="B3:C3"/>
    <mergeCell ref="E3:F3"/>
    <mergeCell ref="B4:F4"/>
    <mergeCell ref="B5:C5"/>
    <mergeCell ref="E5:F5"/>
    <mergeCell ref="B6:C6"/>
    <mergeCell ref="E6:F6"/>
    <mergeCell ref="A7:F7"/>
    <mergeCell ref="A8:F8"/>
    <mergeCell ref="A9:F9"/>
    <mergeCell ref="B11:F11"/>
    <mergeCell ref="B12:F12"/>
    <mergeCell ref="B13:F13"/>
    <mergeCell ref="A14:F14"/>
    <mergeCell ref="A15:D15"/>
    <mergeCell ref="E15:F15"/>
    <mergeCell ref="A16:D16"/>
    <mergeCell ref="E16:F16"/>
    <mergeCell ref="A17:F17"/>
    <mergeCell ref="B18:F18"/>
    <mergeCell ref="A19:A23"/>
    <mergeCell ref="B19:F19"/>
    <mergeCell ref="B20:F20"/>
    <mergeCell ref="B21:F21"/>
    <mergeCell ref="B22:F22"/>
    <mergeCell ref="B23:F23"/>
    <mergeCell ref="A35:F35"/>
    <mergeCell ref="B24:F24"/>
    <mergeCell ref="B25:C25"/>
    <mergeCell ref="E25:F25"/>
    <mergeCell ref="A26:F26"/>
    <mergeCell ref="A27:B27"/>
    <mergeCell ref="A29:F29"/>
    <mergeCell ref="D30:F30"/>
    <mergeCell ref="D31:F31"/>
    <mergeCell ref="A32:F32"/>
    <mergeCell ref="D33:F33"/>
    <mergeCell ref="D34:F34"/>
    <mergeCell ref="A36:B36"/>
    <mergeCell ref="C36:D36"/>
    <mergeCell ref="E36:F36"/>
    <mergeCell ref="A37:B37"/>
    <mergeCell ref="C37:D37"/>
    <mergeCell ref="E37:F37"/>
    <mergeCell ref="A38:F38"/>
    <mergeCell ref="B50:F50"/>
    <mergeCell ref="A51:A55"/>
    <mergeCell ref="B51:F51"/>
    <mergeCell ref="B52:F52"/>
    <mergeCell ref="B53:F53"/>
    <mergeCell ref="B54:F54"/>
    <mergeCell ref="B55:F55"/>
    <mergeCell ref="A67:F67"/>
    <mergeCell ref="B56:F56"/>
    <mergeCell ref="B57:C57"/>
    <mergeCell ref="E57:F57"/>
    <mergeCell ref="A58:F58"/>
    <mergeCell ref="A59:B59"/>
    <mergeCell ref="A61:F61"/>
    <mergeCell ref="D62:F62"/>
    <mergeCell ref="D63:F63"/>
    <mergeCell ref="A64:F64"/>
    <mergeCell ref="D65:F65"/>
    <mergeCell ref="D66:F66"/>
    <mergeCell ref="A70:F70"/>
    <mergeCell ref="A81:F81"/>
    <mergeCell ref="B82:D82"/>
    <mergeCell ref="B83:D83"/>
    <mergeCell ref="A68:B68"/>
    <mergeCell ref="C68:D68"/>
    <mergeCell ref="E68:F68"/>
    <mergeCell ref="A69:B69"/>
    <mergeCell ref="C69:D69"/>
    <mergeCell ref="E69:F69"/>
    <mergeCell ref="B90:F90"/>
    <mergeCell ref="A84:F84"/>
    <mergeCell ref="E85:F85"/>
    <mergeCell ref="E86:F86"/>
    <mergeCell ref="A87:F87"/>
    <mergeCell ref="D89:F89"/>
  </mergeCells>
  <pageMargins left="0.7" right="0.7" top="0.75" bottom="0.75" header="0.3" footer="0.3"/>
  <pageSetup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65"/>
  <sheetViews>
    <sheetView tabSelected="1" workbookViewId="0">
      <selection activeCell="O39" sqref="O39"/>
    </sheetView>
  </sheetViews>
  <sheetFormatPr defaultRowHeight="15" x14ac:dyDescent="0.25"/>
  <cols>
    <col min="1" max="1" width="1.7109375" customWidth="1"/>
    <col min="2" max="2" width="24.5703125" customWidth="1"/>
    <col min="3" max="3" width="15.7109375" customWidth="1"/>
    <col min="4" max="4" width="24.140625" customWidth="1"/>
    <col min="5" max="5" width="9.7109375" bestFit="1" customWidth="1"/>
    <col min="6" max="6" width="24.42578125" customWidth="1"/>
    <col min="7" max="7" width="19.7109375" customWidth="1"/>
    <col min="8" max="8" width="2.140625" customWidth="1"/>
    <col min="9" max="9" width="9.5703125" customWidth="1"/>
    <col min="10" max="11" width="10.42578125" customWidth="1"/>
    <col min="12" max="12" width="9.5703125" customWidth="1"/>
    <col min="13" max="13" width="10.85546875" customWidth="1"/>
    <col min="14" max="14" width="5.85546875" customWidth="1"/>
  </cols>
  <sheetData>
    <row r="1" spans="2:19" s="29" customFormat="1" x14ac:dyDescent="0.25">
      <c r="B1" s="270" t="s">
        <v>30</v>
      </c>
      <c r="C1" s="271"/>
      <c r="D1" s="271"/>
      <c r="E1" s="271"/>
      <c r="F1" s="271"/>
      <c r="G1" s="271"/>
    </row>
    <row r="2" spans="2:19" s="29" customFormat="1" x14ac:dyDescent="0.25">
      <c r="B2" s="271"/>
      <c r="C2" s="271"/>
      <c r="D2" s="271"/>
      <c r="E2" s="271"/>
      <c r="F2" s="271"/>
      <c r="G2" s="271"/>
      <c r="I2"/>
      <c r="J2"/>
      <c r="K2"/>
      <c r="L2"/>
      <c r="M2"/>
      <c r="N2"/>
      <c r="O2"/>
      <c r="P2"/>
      <c r="Q2"/>
      <c r="R2"/>
      <c r="S2"/>
    </row>
    <row r="3" spans="2:19" ht="15" customHeight="1" x14ac:dyDescent="0.25">
      <c r="B3" s="65" t="s">
        <v>23</v>
      </c>
      <c r="C3" s="66"/>
      <c r="D3" s="66"/>
      <c r="E3" s="66"/>
      <c r="F3" s="66"/>
      <c r="G3" s="66"/>
      <c r="I3" s="277" t="s">
        <v>22</v>
      </c>
      <c r="J3" s="278"/>
      <c r="K3" s="278"/>
      <c r="L3" s="278"/>
      <c r="M3" s="278"/>
    </row>
    <row r="4" spans="2:19" ht="23.25" customHeight="1" thickBot="1" x14ac:dyDescent="0.3">
      <c r="B4" s="276" t="s">
        <v>25</v>
      </c>
      <c r="C4" s="276"/>
      <c r="D4" s="276"/>
      <c r="E4" s="276"/>
      <c r="F4" s="276"/>
      <c r="G4" s="276"/>
      <c r="I4" s="278"/>
      <c r="J4" s="278"/>
      <c r="K4" s="278"/>
      <c r="L4" s="278"/>
      <c r="M4" s="278"/>
    </row>
    <row r="5" spans="2:19" ht="19.5" customHeight="1" x14ac:dyDescent="0.25">
      <c r="B5" s="1" t="s">
        <v>5</v>
      </c>
      <c r="C5" s="2" t="s">
        <v>0</v>
      </c>
      <c r="D5" s="2" t="s">
        <v>20</v>
      </c>
      <c r="E5" s="2" t="s">
        <v>21</v>
      </c>
      <c r="F5" s="2" t="s">
        <v>3</v>
      </c>
      <c r="G5" s="3" t="s">
        <v>4</v>
      </c>
      <c r="I5" s="278"/>
      <c r="J5" s="278"/>
      <c r="K5" s="278"/>
      <c r="L5" s="278"/>
      <c r="M5" s="278"/>
      <c r="N5" s="4"/>
      <c r="O5" s="4"/>
    </row>
    <row r="6" spans="2:19" ht="15.75" thickBot="1" x14ac:dyDescent="0.3">
      <c r="B6" s="25" t="s">
        <v>19</v>
      </c>
      <c r="C6" s="5">
        <v>0.4</v>
      </c>
      <c r="D6" s="31">
        <v>0.12</v>
      </c>
      <c r="E6" s="31">
        <v>8.7999999999999995E-2</v>
      </c>
      <c r="F6" s="31">
        <v>8.2000000000000007E-3</v>
      </c>
      <c r="G6" s="32">
        <v>2.7E-2</v>
      </c>
      <c r="H6" s="4"/>
      <c r="I6" s="7"/>
      <c r="J6" s="7"/>
      <c r="K6" s="6"/>
      <c r="L6" s="6"/>
      <c r="M6" s="6"/>
      <c r="N6" s="4"/>
      <c r="O6" s="4"/>
    </row>
    <row r="7" spans="2:19" ht="18.75" customHeight="1" x14ac:dyDescent="0.25">
      <c r="B7" s="8" t="s">
        <v>32</v>
      </c>
      <c r="C7" s="63"/>
      <c r="D7" s="62"/>
      <c r="E7" s="62"/>
      <c r="F7" s="62"/>
      <c r="G7" s="62"/>
      <c r="H7" s="6"/>
      <c r="I7" s="287" t="s">
        <v>34</v>
      </c>
      <c r="J7" s="288"/>
      <c r="K7" s="288"/>
      <c r="L7" s="288"/>
      <c r="M7" s="289"/>
      <c r="N7" s="4"/>
    </row>
    <row r="8" spans="2:19" ht="20.25" customHeight="1" thickBot="1" x14ac:dyDescent="0.3">
      <c r="B8" s="9"/>
      <c r="C8" s="10"/>
      <c r="D8" s="6"/>
      <c r="E8" s="6"/>
      <c r="F8" s="6"/>
      <c r="G8" s="6"/>
      <c r="H8" s="6"/>
      <c r="I8" s="290"/>
      <c r="J8" s="291"/>
      <c r="K8" s="291"/>
      <c r="L8" s="291"/>
      <c r="M8" s="292"/>
      <c r="N8" s="4"/>
    </row>
    <row r="9" spans="2:19" ht="21" customHeight="1" x14ac:dyDescent="0.25">
      <c r="B9" s="272" t="s">
        <v>31</v>
      </c>
      <c r="C9" s="273"/>
      <c r="D9" s="273"/>
      <c r="E9" s="273"/>
      <c r="F9" s="273"/>
      <c r="G9" s="274"/>
      <c r="H9" s="6"/>
      <c r="I9" s="22" t="s">
        <v>0</v>
      </c>
      <c r="J9" s="23" t="s">
        <v>1</v>
      </c>
      <c r="K9" s="23" t="s">
        <v>2</v>
      </c>
      <c r="L9" s="23" t="s">
        <v>3</v>
      </c>
      <c r="M9" s="24" t="s">
        <v>4</v>
      </c>
      <c r="N9" s="4"/>
    </row>
    <row r="10" spans="2:19" ht="15.75" thickBot="1" x14ac:dyDescent="0.3">
      <c r="B10" s="11" t="s">
        <v>5</v>
      </c>
      <c r="C10" s="12" t="s">
        <v>0</v>
      </c>
      <c r="D10" s="12" t="s">
        <v>1</v>
      </c>
      <c r="E10" s="12" t="s">
        <v>2</v>
      </c>
      <c r="F10" s="64" t="s">
        <v>3</v>
      </c>
      <c r="G10" s="13" t="s">
        <v>4</v>
      </c>
      <c r="H10" s="6"/>
      <c r="I10" s="20">
        <f>C11+C20+C29+C38+C54+C55+C56+C63+C64+C65</f>
        <v>0</v>
      </c>
      <c r="J10" s="19">
        <f>D11+D20+D29+D38+D54+D55+D56+D63+D64+D65</f>
        <v>0</v>
      </c>
      <c r="K10" s="19">
        <f>E11+E20+E29+E38+E54+E55+E56+E63+E64+E65</f>
        <v>0</v>
      </c>
      <c r="L10" s="19">
        <f>F11+F20+F29+F38+F54+F55+F56+F63+F64+F65</f>
        <v>0</v>
      </c>
      <c r="M10" s="21">
        <f>G11+G20+G29+G38+G54+G55+G56+G63+G64+G65</f>
        <v>0</v>
      </c>
      <c r="N10" s="4"/>
    </row>
    <row r="11" spans="2:19" ht="18" customHeight="1" thickBot="1" x14ac:dyDescent="0.3">
      <c r="B11" s="15" t="s">
        <v>29</v>
      </c>
      <c r="C11" s="26">
        <f>($C6*C7)/2000</f>
        <v>0</v>
      </c>
      <c r="D11" s="26">
        <f>($C7*D6)/2000</f>
        <v>0</v>
      </c>
      <c r="E11" s="26">
        <f>($C7*E6)/2000</f>
        <v>0</v>
      </c>
      <c r="F11" s="26">
        <f>($C7*F6)/2000</f>
        <v>0</v>
      </c>
      <c r="G11" s="26">
        <f>($C7*G6)/2000</f>
        <v>0</v>
      </c>
      <c r="H11" s="6"/>
      <c r="I11" s="14"/>
      <c r="J11" s="14"/>
      <c r="K11" s="14"/>
      <c r="L11" s="14"/>
      <c r="M11" s="14"/>
      <c r="N11" s="4"/>
    </row>
    <row r="12" spans="2:19" ht="18.75" customHeight="1" x14ac:dyDescent="0.25">
      <c r="B12" s="27"/>
      <c r="C12" s="28"/>
      <c r="D12" s="28"/>
      <c r="E12" s="28"/>
      <c r="F12" s="28"/>
      <c r="G12" s="28"/>
      <c r="H12" s="6"/>
      <c r="I12" s="287" t="s">
        <v>35</v>
      </c>
      <c r="J12" s="293"/>
      <c r="K12" s="293"/>
      <c r="L12" s="293"/>
      <c r="M12" s="294"/>
    </row>
    <row r="13" spans="2:19" ht="23.25" customHeight="1" thickBot="1" x14ac:dyDescent="0.4">
      <c r="B13" s="275" t="s">
        <v>24</v>
      </c>
      <c r="C13" s="275"/>
      <c r="D13" s="275"/>
      <c r="E13" s="275"/>
      <c r="F13" s="275"/>
      <c r="G13" s="275"/>
      <c r="H13" s="6"/>
      <c r="I13" s="295"/>
      <c r="J13" s="296"/>
      <c r="K13" s="296"/>
      <c r="L13" s="296"/>
      <c r="M13" s="297"/>
    </row>
    <row r="14" spans="2:19" ht="16.5" customHeight="1" x14ac:dyDescent="0.25">
      <c r="B14" s="1" t="s">
        <v>5</v>
      </c>
      <c r="C14" s="2" t="s">
        <v>0</v>
      </c>
      <c r="D14" s="2" t="s">
        <v>20</v>
      </c>
      <c r="E14" s="2" t="s">
        <v>21</v>
      </c>
      <c r="F14" s="2" t="s">
        <v>3</v>
      </c>
      <c r="G14" s="3" t="s">
        <v>4</v>
      </c>
      <c r="H14" s="6"/>
      <c r="I14" s="59" t="s">
        <v>0</v>
      </c>
      <c r="J14" s="60" t="s">
        <v>1</v>
      </c>
      <c r="K14" s="60" t="s">
        <v>2</v>
      </c>
      <c r="L14" s="60" t="s">
        <v>3</v>
      </c>
      <c r="M14" s="77" t="s">
        <v>4</v>
      </c>
      <c r="N14" s="16"/>
    </row>
    <row r="15" spans="2:19" ht="20.25" customHeight="1" thickBot="1" x14ac:dyDescent="0.3">
      <c r="B15" s="25" t="s">
        <v>19</v>
      </c>
      <c r="C15" s="5">
        <v>0.4</v>
      </c>
      <c r="D15" s="31">
        <v>0.12</v>
      </c>
      <c r="E15" s="31">
        <v>8.7999999999999995E-2</v>
      </c>
      <c r="F15" s="31">
        <v>8.2000000000000007E-3</v>
      </c>
      <c r="G15" s="32">
        <v>0.14000000000000001</v>
      </c>
      <c r="H15" s="6"/>
      <c r="I15" s="83">
        <f>IF(I10&gt;9.9999,I10,0)</f>
        <v>0</v>
      </c>
      <c r="J15" s="84">
        <f t="shared" ref="J15:M15" si="0">IF(J10&gt;9.9999,J10,0)</f>
        <v>0</v>
      </c>
      <c r="K15" s="84">
        <f t="shared" si="0"/>
        <v>0</v>
      </c>
      <c r="L15" s="84">
        <f t="shared" si="0"/>
        <v>0</v>
      </c>
      <c r="M15" s="85">
        <f t="shared" si="0"/>
        <v>0</v>
      </c>
      <c r="N15" s="17"/>
    </row>
    <row r="16" spans="2:19" ht="18.75" customHeight="1" thickBot="1" x14ac:dyDescent="0.3">
      <c r="B16" s="8" t="s">
        <v>32</v>
      </c>
      <c r="C16" s="63"/>
      <c r="D16" s="62"/>
      <c r="E16" s="62"/>
      <c r="F16" s="62"/>
      <c r="G16" s="62"/>
      <c r="H16" s="6"/>
      <c r="I16" s="298" t="s">
        <v>37</v>
      </c>
      <c r="J16" s="299"/>
      <c r="K16" s="299"/>
      <c r="L16" s="299"/>
      <c r="M16" s="300"/>
      <c r="N16" s="17"/>
      <c r="O16" s="4"/>
    </row>
    <row r="17" spans="2:15" ht="9.75" customHeight="1" thickBot="1" x14ac:dyDescent="0.3">
      <c r="B17" s="9"/>
      <c r="C17" s="10"/>
      <c r="D17" s="6"/>
      <c r="E17" s="6"/>
      <c r="F17" s="6"/>
      <c r="G17" s="6"/>
      <c r="H17" s="6"/>
      <c r="I17" s="18"/>
      <c r="J17" s="4"/>
      <c r="N17" s="4"/>
      <c r="O17" s="4"/>
    </row>
    <row r="18" spans="2:15" ht="21.75" customHeight="1" x14ac:dyDescent="0.25">
      <c r="B18" s="272" t="s">
        <v>31</v>
      </c>
      <c r="C18" s="273"/>
      <c r="D18" s="273"/>
      <c r="E18" s="273"/>
      <c r="F18" s="273"/>
      <c r="G18" s="274"/>
      <c r="H18" s="6"/>
      <c r="I18" s="287" t="s">
        <v>36</v>
      </c>
      <c r="J18" s="293"/>
      <c r="K18" s="293"/>
      <c r="L18" s="293"/>
      <c r="M18" s="294"/>
      <c r="N18" s="4"/>
      <c r="O18" s="4"/>
    </row>
    <row r="19" spans="2:15" ht="18.75" customHeight="1" thickBot="1" x14ac:dyDescent="0.3">
      <c r="B19" s="11" t="s">
        <v>5</v>
      </c>
      <c r="C19" s="12" t="s">
        <v>0</v>
      </c>
      <c r="D19" s="12" t="s">
        <v>1</v>
      </c>
      <c r="E19" s="12" t="s">
        <v>2</v>
      </c>
      <c r="F19" s="64" t="s">
        <v>3</v>
      </c>
      <c r="G19" s="13" t="s">
        <v>4</v>
      </c>
      <c r="H19" s="6"/>
      <c r="I19" s="295"/>
      <c r="J19" s="296"/>
      <c r="K19" s="296"/>
      <c r="L19" s="296"/>
      <c r="M19" s="297"/>
      <c r="N19" s="4"/>
      <c r="O19" s="4"/>
    </row>
    <row r="20" spans="2:15" ht="21.75" customHeight="1" x14ac:dyDescent="0.25">
      <c r="B20" s="15" t="s">
        <v>29</v>
      </c>
      <c r="C20" s="26">
        <f>(C15*$C16)/2000</f>
        <v>0</v>
      </c>
      <c r="D20" s="26">
        <f t="shared" ref="D20:G20" si="1">(D15*$C16)/2000</f>
        <v>0</v>
      </c>
      <c r="E20" s="26">
        <f t="shared" si="1"/>
        <v>0</v>
      </c>
      <c r="F20" s="26">
        <f t="shared" si="1"/>
        <v>0</v>
      </c>
      <c r="G20" s="26">
        <f t="shared" si="1"/>
        <v>0</v>
      </c>
      <c r="H20" s="6"/>
      <c r="I20" s="59" t="s">
        <v>0</v>
      </c>
      <c r="J20" s="60" t="s">
        <v>1</v>
      </c>
      <c r="K20" s="60" t="s">
        <v>2</v>
      </c>
      <c r="L20" s="60" t="s">
        <v>3</v>
      </c>
      <c r="M20" s="77" t="s">
        <v>4</v>
      </c>
      <c r="N20" s="4"/>
      <c r="O20" s="4"/>
    </row>
    <row r="21" spans="2:15" ht="17.25" customHeight="1" thickBot="1" x14ac:dyDescent="0.3">
      <c r="B21" s="6"/>
      <c r="H21" s="6"/>
      <c r="I21" s="78">
        <f>C20+C29+C38+C11</f>
        <v>0</v>
      </c>
      <c r="J21" s="57">
        <f>D20+D29+D38+D11</f>
        <v>0</v>
      </c>
      <c r="K21" s="57">
        <f t="shared" ref="K21:M21" si="2">E20+E29+E38+E11</f>
        <v>0</v>
      </c>
      <c r="L21" s="57">
        <f t="shared" si="2"/>
        <v>0</v>
      </c>
      <c r="M21" s="58">
        <f t="shared" si="2"/>
        <v>0</v>
      </c>
      <c r="N21" s="18"/>
      <c r="O21" s="4"/>
    </row>
    <row r="22" spans="2:15" ht="24.75" customHeight="1" thickBot="1" x14ac:dyDescent="0.4">
      <c r="B22" s="275" t="s">
        <v>26</v>
      </c>
      <c r="C22" s="275"/>
      <c r="D22" s="275"/>
      <c r="E22" s="275"/>
      <c r="F22" s="275"/>
      <c r="G22" s="275"/>
      <c r="H22" s="6"/>
    </row>
    <row r="23" spans="2:15" ht="18.75" customHeight="1" x14ac:dyDescent="0.25">
      <c r="B23" s="1" t="s">
        <v>5</v>
      </c>
      <c r="C23" s="2" t="s">
        <v>0</v>
      </c>
      <c r="D23" s="2" t="s">
        <v>20</v>
      </c>
      <c r="E23" s="2" t="s">
        <v>21</v>
      </c>
      <c r="F23" s="2" t="s">
        <v>3</v>
      </c>
      <c r="G23" s="3" t="s">
        <v>4</v>
      </c>
      <c r="H23" s="6"/>
      <c r="I23" s="287" t="s">
        <v>38</v>
      </c>
      <c r="J23" s="293"/>
      <c r="K23" s="293"/>
      <c r="L23" s="293"/>
      <c r="M23" s="294"/>
      <c r="N23" s="17"/>
      <c r="O23" s="4"/>
    </row>
    <row r="24" spans="2:15" ht="21" customHeight="1" thickBot="1" x14ac:dyDescent="0.3">
      <c r="B24" s="25" t="s">
        <v>19</v>
      </c>
      <c r="C24" s="5">
        <v>0.13</v>
      </c>
      <c r="D24" s="31">
        <v>5.5E-2</v>
      </c>
      <c r="E24" s="31">
        <v>1.0999999999999999E-2</v>
      </c>
      <c r="F24" s="31">
        <v>3.2000000000000001E-2</v>
      </c>
      <c r="G24" s="32">
        <v>2.3E-2</v>
      </c>
      <c r="H24" s="6"/>
      <c r="I24" s="295"/>
      <c r="J24" s="296"/>
      <c r="K24" s="296"/>
      <c r="L24" s="296"/>
      <c r="M24" s="297"/>
    </row>
    <row r="25" spans="2:15" ht="18" customHeight="1" x14ac:dyDescent="0.25">
      <c r="B25" s="8" t="s">
        <v>32</v>
      </c>
      <c r="C25" s="63"/>
      <c r="D25" s="67"/>
      <c r="E25" s="67"/>
      <c r="F25" s="67"/>
      <c r="G25" s="67"/>
      <c r="H25" s="4"/>
      <c r="I25" s="59" t="s">
        <v>0</v>
      </c>
      <c r="J25" s="60" t="s">
        <v>1</v>
      </c>
      <c r="K25" s="60" t="s">
        <v>2</v>
      </c>
      <c r="L25" s="60" t="s">
        <v>3</v>
      </c>
      <c r="M25" s="77" t="s">
        <v>4</v>
      </c>
    </row>
    <row r="26" spans="2:15" ht="16.5" customHeight="1" thickBot="1" x14ac:dyDescent="0.3">
      <c r="B26" s="9"/>
      <c r="C26" s="10"/>
      <c r="D26" s="6"/>
      <c r="E26" s="6"/>
      <c r="F26" s="6"/>
      <c r="G26" s="6"/>
      <c r="H26" s="4"/>
      <c r="I26" s="87">
        <f>IF(I21&gt;9.9999,I21,0)</f>
        <v>0</v>
      </c>
      <c r="J26" s="88">
        <f t="shared" ref="J26:M26" si="3">IF(J21&gt;9.9999,J21,0)</f>
        <v>0</v>
      </c>
      <c r="K26" s="88">
        <f t="shared" si="3"/>
        <v>0</v>
      </c>
      <c r="L26" s="88">
        <f t="shared" si="3"/>
        <v>0</v>
      </c>
      <c r="M26" s="85">
        <f t="shared" si="3"/>
        <v>0</v>
      </c>
    </row>
    <row r="27" spans="2:15" ht="20.25" customHeight="1" thickBot="1" x14ac:dyDescent="0.3">
      <c r="B27" s="272" t="s">
        <v>31</v>
      </c>
      <c r="C27" s="273"/>
      <c r="D27" s="273"/>
      <c r="E27" s="273"/>
      <c r="F27" s="273"/>
      <c r="G27" s="274"/>
      <c r="H27" s="4"/>
      <c r="I27" s="298" t="s">
        <v>37</v>
      </c>
      <c r="J27" s="299"/>
      <c r="K27" s="299"/>
      <c r="L27" s="299"/>
      <c r="M27" s="300"/>
    </row>
    <row r="28" spans="2:15" ht="17.25" customHeight="1" thickBot="1" x14ac:dyDescent="0.3">
      <c r="B28" s="11" t="s">
        <v>5</v>
      </c>
      <c r="C28" s="12" t="s">
        <v>0</v>
      </c>
      <c r="D28" s="12" t="s">
        <v>1</v>
      </c>
      <c r="E28" s="12" t="s">
        <v>2</v>
      </c>
      <c r="F28" s="64" t="s">
        <v>3</v>
      </c>
      <c r="G28" s="13" t="s">
        <v>4</v>
      </c>
      <c r="H28" s="4"/>
      <c r="I28" s="4"/>
    </row>
    <row r="29" spans="2:15" x14ac:dyDescent="0.25">
      <c r="B29" s="15" t="s">
        <v>29</v>
      </c>
      <c r="C29" s="26">
        <f>(C24*$C25)/2000</f>
        <v>0</v>
      </c>
      <c r="D29" s="26">
        <f t="shared" ref="D29:G29" si="4">(D24*$C25)/2000</f>
        <v>0</v>
      </c>
      <c r="E29" s="26">
        <f t="shared" si="4"/>
        <v>0</v>
      </c>
      <c r="F29" s="26">
        <f t="shared" si="4"/>
        <v>0</v>
      </c>
      <c r="G29" s="26">
        <f t="shared" si="4"/>
        <v>0</v>
      </c>
      <c r="H29" s="4"/>
      <c r="I29" s="4"/>
    </row>
    <row r="30" spans="2:15" ht="18" customHeight="1" x14ac:dyDescent="0.25">
      <c r="B30" s="6"/>
      <c r="C30" s="6"/>
      <c r="D30" s="6"/>
      <c r="E30" s="6"/>
      <c r="F30" s="6"/>
      <c r="G30" s="6"/>
      <c r="H30" s="4"/>
      <c r="I30" s="4"/>
    </row>
    <row r="31" spans="2:15" ht="24" customHeight="1" thickBot="1" x14ac:dyDescent="0.3">
      <c r="B31" s="276" t="s">
        <v>27</v>
      </c>
      <c r="C31" s="276"/>
      <c r="D31" s="276"/>
      <c r="E31" s="276"/>
      <c r="F31" s="276"/>
      <c r="G31" s="276"/>
      <c r="H31" s="4"/>
    </row>
    <row r="32" spans="2:15" ht="17.25" customHeight="1" x14ac:dyDescent="0.25">
      <c r="B32" s="1" t="s">
        <v>5</v>
      </c>
      <c r="C32" s="2" t="s">
        <v>0</v>
      </c>
      <c r="D32" s="2" t="s">
        <v>20</v>
      </c>
      <c r="E32" s="2" t="s">
        <v>21</v>
      </c>
      <c r="F32" s="2" t="s">
        <v>3</v>
      </c>
      <c r="G32" s="3" t="s">
        <v>4</v>
      </c>
      <c r="H32" s="4"/>
    </row>
    <row r="33" spans="2:15" ht="15.75" customHeight="1" thickBot="1" x14ac:dyDescent="0.3">
      <c r="B33" s="25" t="s">
        <v>19</v>
      </c>
      <c r="C33" s="5">
        <v>0.13</v>
      </c>
      <c r="D33" s="31">
        <v>5.5E-2</v>
      </c>
      <c r="E33" s="31">
        <v>1.0999999999999999E-2</v>
      </c>
      <c r="F33" s="31">
        <v>3.2000000000000001E-2</v>
      </c>
      <c r="G33" s="32">
        <v>0.04</v>
      </c>
      <c r="H33" s="4"/>
    </row>
    <row r="34" spans="2:15" ht="18" customHeight="1" x14ac:dyDescent="0.25">
      <c r="B34" s="8" t="s">
        <v>32</v>
      </c>
      <c r="C34" s="63"/>
      <c r="D34" s="67"/>
      <c r="E34" s="67"/>
      <c r="F34" s="67"/>
      <c r="G34" s="67"/>
      <c r="H34" s="4"/>
    </row>
    <row r="35" spans="2:15" ht="8.25" customHeight="1" thickBot="1" x14ac:dyDescent="0.3">
      <c r="B35" s="9"/>
      <c r="C35" s="10"/>
      <c r="D35" s="6"/>
      <c r="E35" s="6"/>
      <c r="F35" s="6"/>
      <c r="G35" s="6"/>
      <c r="H35" s="6"/>
      <c r="N35" s="4"/>
      <c r="O35" s="4"/>
    </row>
    <row r="36" spans="2:15" ht="24.75" customHeight="1" x14ac:dyDescent="0.25">
      <c r="B36" s="272" t="s">
        <v>31</v>
      </c>
      <c r="C36" s="273"/>
      <c r="D36" s="273"/>
      <c r="E36" s="273"/>
      <c r="F36" s="273"/>
      <c r="G36" s="274"/>
      <c r="H36" s="6"/>
      <c r="N36" s="4"/>
      <c r="O36" s="4"/>
    </row>
    <row r="37" spans="2:15" ht="18.75" customHeight="1" thickBot="1" x14ac:dyDescent="0.3">
      <c r="B37" s="11" t="s">
        <v>5</v>
      </c>
      <c r="C37" s="12" t="s">
        <v>0</v>
      </c>
      <c r="D37" s="12" t="s">
        <v>1</v>
      </c>
      <c r="E37" s="12" t="s">
        <v>2</v>
      </c>
      <c r="F37" s="64" t="s">
        <v>3</v>
      </c>
      <c r="G37" s="13" t="s">
        <v>4</v>
      </c>
      <c r="H37" s="6"/>
      <c r="N37" s="4"/>
      <c r="O37" s="4"/>
    </row>
    <row r="38" spans="2:15" ht="18.75" customHeight="1" x14ac:dyDescent="0.25">
      <c r="B38" s="15" t="s">
        <v>29</v>
      </c>
      <c r="C38" s="26">
        <f>(C33*$C34)/2000</f>
        <v>0</v>
      </c>
      <c r="D38" s="26">
        <f t="shared" ref="D38:G38" si="5">(D33*$C34)/2000</f>
        <v>0</v>
      </c>
      <c r="E38" s="26">
        <f t="shared" si="5"/>
        <v>0</v>
      </c>
      <c r="F38" s="26">
        <f t="shared" si="5"/>
        <v>0</v>
      </c>
      <c r="G38" s="26">
        <f t="shared" si="5"/>
        <v>0</v>
      </c>
      <c r="H38" s="6"/>
      <c r="N38" s="4"/>
      <c r="O38" s="4"/>
    </row>
    <row r="39" spans="2:15" x14ac:dyDescent="0.25">
      <c r="H39" s="6"/>
    </row>
    <row r="41" spans="2:15" ht="17.25" customHeight="1" x14ac:dyDescent="0.25">
      <c r="B41" s="283" t="s">
        <v>28</v>
      </c>
      <c r="C41" s="283"/>
      <c r="D41" s="283"/>
      <c r="E41" s="283"/>
      <c r="F41" s="283"/>
      <c r="G41" s="283"/>
    </row>
    <row r="42" spans="2:15" x14ac:dyDescent="0.25">
      <c r="B42" s="283"/>
      <c r="C42" s="283"/>
      <c r="D42" s="283"/>
      <c r="E42" s="283"/>
      <c r="F42" s="283"/>
      <c r="G42" s="283"/>
    </row>
    <row r="43" spans="2:15" ht="17.25" customHeight="1" thickBot="1" x14ac:dyDescent="0.3">
      <c r="B43" s="38"/>
      <c r="C43" s="38"/>
      <c r="D43" s="38"/>
      <c r="E43" s="38"/>
      <c r="F43" s="38"/>
      <c r="G43" s="38"/>
    </row>
    <row r="44" spans="2:15" x14ac:dyDescent="0.25">
      <c r="B44" s="39" t="s">
        <v>18</v>
      </c>
      <c r="C44" s="40" t="s">
        <v>0</v>
      </c>
      <c r="D44" s="40" t="s">
        <v>1</v>
      </c>
      <c r="E44" s="40" t="s">
        <v>2</v>
      </c>
      <c r="F44" s="40" t="s">
        <v>3</v>
      </c>
      <c r="G44" s="41" t="s">
        <v>4</v>
      </c>
    </row>
    <row r="45" spans="2:15" x14ac:dyDescent="0.25">
      <c r="B45" s="42" t="s">
        <v>7</v>
      </c>
      <c r="C45" s="43">
        <v>5.4999999999999997E-3</v>
      </c>
      <c r="D45" s="43">
        <v>2.4E-2</v>
      </c>
      <c r="E45" s="44">
        <v>1.2E-5</v>
      </c>
      <c r="F45" s="44">
        <v>7.0500000000000001E-4</v>
      </c>
      <c r="G45" s="45">
        <v>6.9999999999999999E-4</v>
      </c>
    </row>
    <row r="46" spans="2:15" ht="15.75" thickBot="1" x14ac:dyDescent="0.3">
      <c r="B46" s="30" t="s">
        <v>8</v>
      </c>
      <c r="C46" s="53">
        <v>6.6800000000000002E-3</v>
      </c>
      <c r="D46" s="46">
        <v>3.1E-2</v>
      </c>
      <c r="E46" s="47">
        <v>1.2E-5</v>
      </c>
      <c r="F46" s="54">
        <v>2.4700000000000001E-5</v>
      </c>
      <c r="G46" s="48">
        <v>2.2000000000000001E-3</v>
      </c>
    </row>
    <row r="47" spans="2:15" ht="9" customHeight="1" thickBot="1" x14ac:dyDescent="0.3">
      <c r="B47" s="49"/>
      <c r="C47" s="50"/>
      <c r="D47" s="50"/>
      <c r="E47" s="50"/>
      <c r="F47" s="50"/>
      <c r="G47" s="50"/>
    </row>
    <row r="48" spans="2:15" x14ac:dyDescent="0.25">
      <c r="B48" s="272" t="s">
        <v>6</v>
      </c>
      <c r="C48" s="273"/>
      <c r="D48" s="273"/>
      <c r="E48" s="273"/>
      <c r="F48" s="273"/>
      <c r="G48" s="274"/>
    </row>
    <row r="49" spans="2:8" ht="19.5" customHeight="1" x14ac:dyDescent="0.25">
      <c r="B49" s="284" t="s">
        <v>9</v>
      </c>
      <c r="C49" s="285"/>
      <c r="D49" s="285"/>
      <c r="E49" s="285"/>
      <c r="F49" s="285"/>
      <c r="G49" s="286"/>
    </row>
    <row r="50" spans="2:8" ht="17.25" customHeight="1" x14ac:dyDescent="0.25">
      <c r="B50" s="279" t="s">
        <v>14</v>
      </c>
      <c r="C50" s="280"/>
      <c r="D50" s="281" t="s">
        <v>15</v>
      </c>
      <c r="E50" s="281"/>
      <c r="F50" s="281" t="s">
        <v>16</v>
      </c>
      <c r="G50" s="282"/>
    </row>
    <row r="51" spans="2:8" ht="15.75" customHeight="1" x14ac:dyDescent="0.25">
      <c r="B51" s="70" t="s">
        <v>13</v>
      </c>
      <c r="C51" s="71"/>
      <c r="D51" s="36" t="s">
        <v>13</v>
      </c>
      <c r="E51" s="71"/>
      <c r="F51" s="36" t="s">
        <v>13</v>
      </c>
      <c r="G51" s="72"/>
    </row>
    <row r="52" spans="2:8" s="29" customFormat="1" ht="15.75" customHeight="1" x14ac:dyDescent="0.25">
      <c r="B52" s="70" t="s">
        <v>33</v>
      </c>
      <c r="C52" s="71"/>
      <c r="D52" s="36" t="s">
        <v>33</v>
      </c>
      <c r="E52" s="71"/>
      <c r="F52" s="36" t="s">
        <v>33</v>
      </c>
      <c r="G52" s="75"/>
    </row>
    <row r="53" spans="2:8" x14ac:dyDescent="0.25">
      <c r="B53" s="42" t="s">
        <v>5</v>
      </c>
      <c r="C53" s="37" t="s">
        <v>0</v>
      </c>
      <c r="D53" s="37" t="s">
        <v>1</v>
      </c>
      <c r="E53" s="37" t="s">
        <v>2</v>
      </c>
      <c r="F53" s="37" t="s">
        <v>3</v>
      </c>
      <c r="G53" s="68" t="s">
        <v>4</v>
      </c>
    </row>
    <row r="54" spans="2:8" x14ac:dyDescent="0.25">
      <c r="B54" s="42" t="s">
        <v>10</v>
      </c>
      <c r="C54" s="56">
        <f>(C45*$C51*$C52)/2000</f>
        <v>0</v>
      </c>
      <c r="D54" s="56">
        <f t="shared" ref="D54:G54" si="6">(D45*$C51*$C52)/2000</f>
        <v>0</v>
      </c>
      <c r="E54" s="56">
        <f t="shared" si="6"/>
        <v>0</v>
      </c>
      <c r="F54" s="56">
        <f t="shared" si="6"/>
        <v>0</v>
      </c>
      <c r="G54" s="79">
        <f t="shared" si="6"/>
        <v>0</v>
      </c>
      <c r="H54" s="80"/>
    </row>
    <row r="55" spans="2:8" x14ac:dyDescent="0.25">
      <c r="B55" s="42" t="s">
        <v>11</v>
      </c>
      <c r="C55" s="56">
        <f>(C45*$E51*$E52)/2000</f>
        <v>0</v>
      </c>
      <c r="D55" s="56">
        <f t="shared" ref="D55:G55" si="7">(D45*$E51*$E52)/2000</f>
        <v>0</v>
      </c>
      <c r="E55" s="56">
        <f t="shared" si="7"/>
        <v>0</v>
      </c>
      <c r="F55" s="56">
        <f t="shared" si="7"/>
        <v>0</v>
      </c>
      <c r="G55" s="79">
        <f t="shared" si="7"/>
        <v>0</v>
      </c>
      <c r="H55" s="80"/>
    </row>
    <row r="56" spans="2:8" ht="15.75" thickBot="1" x14ac:dyDescent="0.3">
      <c r="B56" s="30" t="s">
        <v>12</v>
      </c>
      <c r="C56" s="57">
        <f>(C45*$G51*$G52)/2000</f>
        <v>0</v>
      </c>
      <c r="D56" s="57">
        <f t="shared" ref="D56:G56" si="8">(D45*$G51*$G52)/2000</f>
        <v>0</v>
      </c>
      <c r="E56" s="57">
        <f t="shared" si="8"/>
        <v>0</v>
      </c>
      <c r="F56" s="57">
        <f t="shared" si="8"/>
        <v>0</v>
      </c>
      <c r="G56" s="58">
        <f t="shared" si="8"/>
        <v>0</v>
      </c>
    </row>
    <row r="57" spans="2:8" ht="12" customHeight="1" thickBot="1" x14ac:dyDescent="0.3">
      <c r="B57" s="33"/>
      <c r="C57" s="35"/>
      <c r="D57" s="33"/>
      <c r="E57" s="33"/>
      <c r="F57" s="33"/>
      <c r="G57" s="33"/>
    </row>
    <row r="58" spans="2:8" x14ac:dyDescent="0.25">
      <c r="B58" s="272" t="s">
        <v>17</v>
      </c>
      <c r="C58" s="273"/>
      <c r="D58" s="273"/>
      <c r="E58" s="273"/>
      <c r="F58" s="273"/>
      <c r="G58" s="274"/>
    </row>
    <row r="59" spans="2:8" x14ac:dyDescent="0.25">
      <c r="B59" s="279" t="s">
        <v>14</v>
      </c>
      <c r="C59" s="280"/>
      <c r="D59" s="281" t="s">
        <v>15</v>
      </c>
      <c r="E59" s="281"/>
      <c r="F59" s="281" t="s">
        <v>16</v>
      </c>
      <c r="G59" s="282"/>
    </row>
    <row r="60" spans="2:8" x14ac:dyDescent="0.25">
      <c r="B60" s="42" t="s">
        <v>13</v>
      </c>
      <c r="C60" s="55"/>
      <c r="D60" s="34" t="s">
        <v>13</v>
      </c>
      <c r="E60" s="55"/>
      <c r="F60" s="34" t="s">
        <v>13</v>
      </c>
      <c r="G60" s="61"/>
    </row>
    <row r="61" spans="2:8" s="29" customFormat="1" x14ac:dyDescent="0.25">
      <c r="B61" s="42" t="s">
        <v>33</v>
      </c>
      <c r="C61" s="55"/>
      <c r="D61" s="34" t="s">
        <v>33</v>
      </c>
      <c r="E61" s="55"/>
      <c r="F61" s="34" t="s">
        <v>33</v>
      </c>
      <c r="G61" s="76"/>
    </row>
    <row r="62" spans="2:8" x14ac:dyDescent="0.25">
      <c r="B62" s="51" t="s">
        <v>5</v>
      </c>
      <c r="C62" s="52" t="s">
        <v>0</v>
      </c>
      <c r="D62" s="52" t="s">
        <v>1</v>
      </c>
      <c r="E62" s="52" t="s">
        <v>2</v>
      </c>
      <c r="F62" s="52" t="s">
        <v>3</v>
      </c>
      <c r="G62" s="69" t="s">
        <v>4</v>
      </c>
    </row>
    <row r="63" spans="2:8" x14ac:dyDescent="0.25">
      <c r="B63" s="42" t="s">
        <v>10</v>
      </c>
      <c r="C63" s="56">
        <f>(C46*$C60*$C61)/2000</f>
        <v>0</v>
      </c>
      <c r="D63" s="56">
        <f t="shared" ref="D63:G63" si="9">(D46*$C60*$C61)/2000</f>
        <v>0</v>
      </c>
      <c r="E63" s="56">
        <f t="shared" si="9"/>
        <v>0</v>
      </c>
      <c r="F63" s="56">
        <f t="shared" si="9"/>
        <v>0</v>
      </c>
      <c r="G63" s="79">
        <f t="shared" si="9"/>
        <v>0</v>
      </c>
      <c r="H63" s="80"/>
    </row>
    <row r="64" spans="2:8" x14ac:dyDescent="0.25">
      <c r="B64" s="42" t="s">
        <v>11</v>
      </c>
      <c r="C64" s="56">
        <f>(C46*$E60*$E61)/2000</f>
        <v>0</v>
      </c>
      <c r="D64" s="56">
        <f t="shared" ref="D64:G64" si="10">(D46*$E60*$E61)/2000</f>
        <v>0</v>
      </c>
      <c r="E64" s="56">
        <f t="shared" si="10"/>
        <v>0</v>
      </c>
      <c r="F64" s="56">
        <f t="shared" si="10"/>
        <v>0</v>
      </c>
      <c r="G64" s="79">
        <f t="shared" si="10"/>
        <v>0</v>
      </c>
      <c r="H64" s="80"/>
    </row>
    <row r="65" spans="2:8" ht="15.75" thickBot="1" x14ac:dyDescent="0.3">
      <c r="B65" s="30" t="s">
        <v>12</v>
      </c>
      <c r="C65" s="57">
        <f>(C46*$G60*$G61)/2000</f>
        <v>0</v>
      </c>
      <c r="D65" s="57">
        <f t="shared" ref="D65:G65" si="11">(D46*$G60*$G61)/2000</f>
        <v>0</v>
      </c>
      <c r="E65" s="57">
        <f t="shared" si="11"/>
        <v>0</v>
      </c>
      <c r="F65" s="57">
        <f t="shared" si="11"/>
        <v>0</v>
      </c>
      <c r="G65" s="81">
        <f t="shared" si="11"/>
        <v>0</v>
      </c>
      <c r="H65" s="80"/>
    </row>
  </sheetData>
  <mergeCells count="26">
    <mergeCell ref="I3:M5"/>
    <mergeCell ref="B58:G58"/>
    <mergeCell ref="B59:C59"/>
    <mergeCell ref="D59:E59"/>
    <mergeCell ref="F59:G59"/>
    <mergeCell ref="B41:G42"/>
    <mergeCell ref="B49:G49"/>
    <mergeCell ref="B50:C50"/>
    <mergeCell ref="D50:E50"/>
    <mergeCell ref="F50:G50"/>
    <mergeCell ref="I7:M8"/>
    <mergeCell ref="I18:M19"/>
    <mergeCell ref="I23:M24"/>
    <mergeCell ref="I16:M16"/>
    <mergeCell ref="I27:M27"/>
    <mergeCell ref="I12:M13"/>
    <mergeCell ref="B1:G2"/>
    <mergeCell ref="B48:G48"/>
    <mergeCell ref="B18:G18"/>
    <mergeCell ref="B13:G13"/>
    <mergeCell ref="B9:G9"/>
    <mergeCell ref="B22:G22"/>
    <mergeCell ref="B27:G27"/>
    <mergeCell ref="B36:G36"/>
    <mergeCell ref="B31:G31"/>
    <mergeCell ref="B4:G4"/>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E420B-36A2-445B-A91C-1E6677EC7C38}">
  <dimension ref="B1:O46"/>
  <sheetViews>
    <sheetView topLeftCell="A19" workbookViewId="0">
      <selection activeCell="I23" sqref="I23:M23"/>
    </sheetView>
  </sheetViews>
  <sheetFormatPr defaultRowHeight="15" x14ac:dyDescent="0.25"/>
  <cols>
    <col min="1" max="1" width="1.7109375" style="29" customWidth="1"/>
    <col min="2" max="2" width="24.5703125" style="29" customWidth="1"/>
    <col min="3" max="3" width="15.7109375" style="29" customWidth="1"/>
    <col min="4" max="4" width="24.140625" style="29" customWidth="1"/>
    <col min="5" max="5" width="10.85546875" style="29" customWidth="1"/>
    <col min="6" max="6" width="24.42578125" style="29" customWidth="1"/>
    <col min="7" max="7" width="19.7109375" style="29" customWidth="1"/>
    <col min="8" max="8" width="5.140625" style="29" customWidth="1"/>
    <col min="9" max="9" width="8.140625" style="29" customWidth="1"/>
    <col min="10" max="10" width="8" style="29" customWidth="1"/>
    <col min="11" max="11" width="7.7109375" style="29" customWidth="1"/>
    <col min="12" max="12" width="8.42578125" style="29" customWidth="1"/>
    <col min="13" max="13" width="8.28515625" style="29" customWidth="1"/>
    <col min="14" max="16384" width="9.140625" style="29"/>
  </cols>
  <sheetData>
    <row r="1" spans="2:15" x14ac:dyDescent="0.25">
      <c r="B1" s="270" t="s">
        <v>39</v>
      </c>
      <c r="C1" s="271"/>
      <c r="D1" s="271"/>
      <c r="E1" s="271"/>
      <c r="F1" s="271"/>
      <c r="G1" s="271"/>
    </row>
    <row r="2" spans="2:15" x14ac:dyDescent="0.25">
      <c r="B2" s="271"/>
      <c r="C2" s="271"/>
      <c r="D2" s="271"/>
      <c r="E2" s="271"/>
      <c r="F2" s="271"/>
      <c r="G2" s="271"/>
    </row>
    <row r="3" spans="2:15" ht="9.75" customHeight="1" x14ac:dyDescent="0.25"/>
    <row r="4" spans="2:15" ht="23.25" x14ac:dyDescent="0.25">
      <c r="B4" s="276" t="s">
        <v>40</v>
      </c>
      <c r="C4" s="276"/>
      <c r="D4" s="276"/>
      <c r="E4" s="276"/>
      <c r="F4" s="276"/>
      <c r="G4" s="276"/>
    </row>
    <row r="5" spans="2:15" ht="15.75" thickBot="1" x14ac:dyDescent="0.3"/>
    <row r="6" spans="2:15" ht="30.75" thickBot="1" x14ac:dyDescent="0.3">
      <c r="B6" s="1" t="s">
        <v>41</v>
      </c>
      <c r="C6" s="2" t="s">
        <v>42</v>
      </c>
      <c r="D6" s="2" t="s">
        <v>43</v>
      </c>
      <c r="E6" s="2" t="s">
        <v>44</v>
      </c>
      <c r="F6" s="2" t="s">
        <v>45</v>
      </c>
      <c r="G6" s="3" t="s">
        <v>46</v>
      </c>
      <c r="H6" s="4"/>
      <c r="I6" s="320" t="s">
        <v>47</v>
      </c>
      <c r="J6" s="321"/>
      <c r="K6" s="321"/>
      <c r="L6" s="321"/>
      <c r="M6" s="322"/>
      <c r="N6" s="4"/>
      <c r="O6" s="4"/>
    </row>
    <row r="7" spans="2:15" ht="15.75" thickBot="1" x14ac:dyDescent="0.3">
      <c r="B7" s="30" t="s">
        <v>48</v>
      </c>
      <c r="C7" s="31">
        <v>2.3999999999999998E-3</v>
      </c>
      <c r="D7" s="31">
        <v>1.4999999999999999E-2</v>
      </c>
      <c r="E7" s="31">
        <v>8.6999999999999994E-3</v>
      </c>
      <c r="F7" s="31">
        <v>7.1999999999999995E-2</v>
      </c>
      <c r="G7" s="32">
        <v>0.05</v>
      </c>
      <c r="H7" s="33"/>
      <c r="I7" s="33"/>
      <c r="J7" s="33"/>
      <c r="K7" s="33"/>
      <c r="L7" s="33"/>
      <c r="M7" s="33"/>
      <c r="N7" s="4"/>
      <c r="O7" s="4"/>
    </row>
    <row r="8" spans="2:15" ht="23.25" x14ac:dyDescent="0.25">
      <c r="B8" s="34" t="s">
        <v>49</v>
      </c>
      <c r="C8" s="89"/>
      <c r="D8" s="89"/>
      <c r="E8" s="89"/>
      <c r="F8" s="89"/>
      <c r="G8" s="89"/>
      <c r="H8" s="33"/>
      <c r="I8" s="323" t="s">
        <v>50</v>
      </c>
      <c r="J8" s="288"/>
      <c r="K8" s="288"/>
      <c r="L8" s="288"/>
      <c r="M8" s="289"/>
      <c r="N8" s="4"/>
      <c r="O8" s="4"/>
    </row>
    <row r="9" spans="2:15" ht="15.75" thickBot="1" x14ac:dyDescent="0.3">
      <c r="B9" s="33"/>
      <c r="C9" s="90"/>
      <c r="D9" s="33"/>
      <c r="E9" s="33"/>
      <c r="F9" s="33"/>
      <c r="G9" s="33"/>
      <c r="H9" s="33"/>
      <c r="I9" s="91" t="s">
        <v>0</v>
      </c>
      <c r="J9" s="37" t="s">
        <v>1</v>
      </c>
      <c r="K9" s="37" t="s">
        <v>2</v>
      </c>
      <c r="L9" s="37" t="s">
        <v>3</v>
      </c>
      <c r="M9" s="92" t="s">
        <v>4</v>
      </c>
      <c r="N9" s="4"/>
      <c r="O9" s="4"/>
    </row>
    <row r="10" spans="2:15" ht="15.75" thickBot="1" x14ac:dyDescent="0.3">
      <c r="B10" s="272" t="s">
        <v>51</v>
      </c>
      <c r="C10" s="273"/>
      <c r="D10" s="273"/>
      <c r="E10" s="273"/>
      <c r="F10" s="273"/>
      <c r="G10" s="274"/>
      <c r="H10" s="33"/>
      <c r="I10" s="93">
        <f>C34+C35+C36+C43+C44+C45</f>
        <v>0</v>
      </c>
      <c r="J10" s="82">
        <f>D34+D35+D36+D43+D44+D45</f>
        <v>0</v>
      </c>
      <c r="K10" s="82">
        <f>E34+E35+E36+E43+E44+E45</f>
        <v>0</v>
      </c>
      <c r="L10" s="82">
        <f>F34+F35+F36+F43+F44+F45</f>
        <v>0</v>
      </c>
      <c r="M10" s="86">
        <f>G34+G35+G36+G43+G44+G45+C12+D12+E12+F12+G12+C18</f>
        <v>0</v>
      </c>
      <c r="N10" s="4"/>
      <c r="O10" s="4"/>
    </row>
    <row r="11" spans="2:15" ht="30.75" thickBot="1" x14ac:dyDescent="0.3">
      <c r="B11" s="11" t="s">
        <v>41</v>
      </c>
      <c r="C11" s="12" t="s">
        <v>42</v>
      </c>
      <c r="D11" s="12" t="s">
        <v>43</v>
      </c>
      <c r="E11" s="12" t="s">
        <v>44</v>
      </c>
      <c r="F11" s="12" t="s">
        <v>45</v>
      </c>
      <c r="G11" s="13" t="s">
        <v>46</v>
      </c>
      <c r="H11" s="33"/>
      <c r="I11" s="35"/>
      <c r="J11" s="35"/>
      <c r="K11" s="35"/>
      <c r="L11" s="35"/>
      <c r="M11" s="35"/>
      <c r="N11" s="4"/>
      <c r="O11" s="4"/>
    </row>
    <row r="12" spans="2:15" ht="15.75" thickBot="1" x14ac:dyDescent="0.3">
      <c r="B12" s="36" t="s">
        <v>52</v>
      </c>
      <c r="C12" s="94">
        <f>(C7*C8)/2000</f>
        <v>0</v>
      </c>
      <c r="D12" s="94">
        <f>(D7*D8)/2000</f>
        <v>0</v>
      </c>
      <c r="E12" s="94">
        <f>(E7*E8)/2000</f>
        <v>0</v>
      </c>
      <c r="F12" s="94">
        <f>(F7*F8)/2000</f>
        <v>0</v>
      </c>
      <c r="G12" s="94">
        <f>(G7*G8)/2000</f>
        <v>0</v>
      </c>
      <c r="H12" s="33"/>
      <c r="I12" s="35"/>
      <c r="J12" s="35"/>
      <c r="K12" s="35"/>
      <c r="L12" s="35"/>
      <c r="M12" s="35"/>
      <c r="N12" s="4"/>
      <c r="O12" s="4"/>
    </row>
    <row r="13" spans="2:15" ht="15.75" thickBot="1" x14ac:dyDescent="0.3">
      <c r="B13" s="33"/>
      <c r="C13" s="33"/>
      <c r="D13" s="33"/>
      <c r="E13" s="33"/>
      <c r="F13" s="33"/>
      <c r="G13" s="33"/>
      <c r="H13" s="33"/>
      <c r="I13" s="304" t="s">
        <v>53</v>
      </c>
      <c r="J13" s="305"/>
      <c r="K13" s="305"/>
      <c r="L13" s="305"/>
      <c r="M13" s="306"/>
      <c r="N13" s="4"/>
      <c r="O13" s="4"/>
    </row>
    <row r="14" spans="2:15" ht="23.25" x14ac:dyDescent="0.25">
      <c r="B14" s="95" t="s">
        <v>54</v>
      </c>
      <c r="C14" s="96"/>
      <c r="D14" s="33"/>
      <c r="E14" s="33"/>
      <c r="F14" s="33"/>
      <c r="G14" s="33"/>
      <c r="H14" s="33"/>
      <c r="I14" s="307"/>
      <c r="J14" s="308"/>
      <c r="K14" s="308"/>
      <c r="L14" s="308"/>
      <c r="M14" s="309"/>
      <c r="N14" s="97"/>
      <c r="O14" s="4"/>
    </row>
    <row r="15" spans="2:15" ht="24" thickBot="1" x14ac:dyDescent="0.3">
      <c r="B15" s="30" t="s">
        <v>49</v>
      </c>
      <c r="C15" s="98"/>
      <c r="D15" s="33"/>
      <c r="E15" s="33"/>
      <c r="F15" s="33"/>
      <c r="G15" s="33"/>
      <c r="H15" s="33"/>
      <c r="I15" s="91" t="s">
        <v>0</v>
      </c>
      <c r="J15" s="37" t="s">
        <v>1</v>
      </c>
      <c r="K15" s="37" t="s">
        <v>2</v>
      </c>
      <c r="L15" s="37" t="s">
        <v>3</v>
      </c>
      <c r="M15" s="68" t="s">
        <v>4</v>
      </c>
      <c r="N15" s="97"/>
      <c r="O15" s="4"/>
    </row>
    <row r="16" spans="2:15" x14ac:dyDescent="0.25">
      <c r="B16" s="33"/>
      <c r="C16" s="33"/>
      <c r="D16" s="33"/>
      <c r="E16" s="33"/>
      <c r="F16" s="33"/>
      <c r="G16" s="33"/>
      <c r="H16" s="33"/>
      <c r="I16" s="99">
        <f>IF(I10&gt;9.9999,I10,0)</f>
        <v>0</v>
      </c>
      <c r="J16" s="99">
        <f t="shared" ref="J16:M16" si="0">IF(J10&gt;9.9999,J10,0)</f>
        <v>0</v>
      </c>
      <c r="K16" s="99">
        <f t="shared" si="0"/>
        <v>0</v>
      </c>
      <c r="L16" s="100">
        <f t="shared" si="0"/>
        <v>0</v>
      </c>
      <c r="M16" s="101">
        <f t="shared" si="0"/>
        <v>0</v>
      </c>
      <c r="N16" s="4"/>
      <c r="O16" s="4"/>
    </row>
    <row r="17" spans="2:15" ht="15.75" thickBot="1" x14ac:dyDescent="0.3">
      <c r="B17" s="301" t="s">
        <v>55</v>
      </c>
      <c r="C17" s="285"/>
      <c r="D17" s="285"/>
      <c r="E17" s="285"/>
      <c r="F17" s="285"/>
      <c r="G17" s="302"/>
      <c r="H17" s="33"/>
      <c r="I17" s="298" t="s">
        <v>37</v>
      </c>
      <c r="J17" s="299"/>
      <c r="K17" s="299"/>
      <c r="L17" s="299"/>
      <c r="M17" s="303"/>
      <c r="N17" s="4"/>
      <c r="O17" s="4"/>
    </row>
    <row r="18" spans="2:15" ht="15.75" thickBot="1" x14ac:dyDescent="0.3">
      <c r="B18" s="34" t="s">
        <v>52</v>
      </c>
      <c r="C18" s="37">
        <f>((1.3407*C14)+1)*0.0011*C15/2000</f>
        <v>0</v>
      </c>
      <c r="D18" s="102"/>
      <c r="E18" s="102"/>
      <c r="F18" s="102"/>
      <c r="G18" s="102"/>
      <c r="H18" s="33"/>
      <c r="I18" s="33"/>
      <c r="J18" s="33"/>
      <c r="K18" s="33"/>
      <c r="L18" s="33"/>
      <c r="M18" s="33"/>
      <c r="N18" s="4"/>
      <c r="O18" s="4"/>
    </row>
    <row r="19" spans="2:15" ht="15.75" thickBot="1" x14ac:dyDescent="0.3">
      <c r="B19" s="102"/>
      <c r="C19" s="102"/>
      <c r="D19" s="102"/>
      <c r="E19" s="102"/>
      <c r="F19" s="103" t="s">
        <v>56</v>
      </c>
      <c r="G19" s="104">
        <f>C12+D12+E12+F12+G12+C18</f>
        <v>0</v>
      </c>
      <c r="H19" s="33"/>
      <c r="I19" s="304" t="s">
        <v>57</v>
      </c>
      <c r="J19" s="305"/>
      <c r="K19" s="305"/>
      <c r="L19" s="305"/>
      <c r="M19" s="306"/>
      <c r="N19" s="4"/>
      <c r="O19" s="4"/>
    </row>
    <row r="20" spans="2:15" ht="20.25" customHeight="1" x14ac:dyDescent="0.25">
      <c r="B20" s="102"/>
      <c r="C20" s="102"/>
      <c r="D20" s="102"/>
      <c r="E20" s="102"/>
      <c r="F20" s="105"/>
      <c r="G20" s="106"/>
      <c r="H20" s="33"/>
      <c r="I20" s="307"/>
      <c r="J20" s="308"/>
      <c r="K20" s="308"/>
      <c r="L20" s="308"/>
      <c r="M20" s="309"/>
      <c r="N20" s="4"/>
      <c r="O20" s="4"/>
    </row>
    <row r="21" spans="2:15" x14ac:dyDescent="0.25">
      <c r="B21" s="283" t="s">
        <v>58</v>
      </c>
      <c r="C21" s="283"/>
      <c r="D21" s="283"/>
      <c r="E21" s="283"/>
      <c r="F21" s="283"/>
      <c r="G21" s="283"/>
      <c r="H21" s="33"/>
      <c r="I21" s="91" t="s">
        <v>0</v>
      </c>
      <c r="J21" s="37" t="s">
        <v>1</v>
      </c>
      <c r="K21" s="37" t="s">
        <v>2</v>
      </c>
      <c r="L21" s="37" t="s">
        <v>3</v>
      </c>
      <c r="M21" s="92" t="s">
        <v>4</v>
      </c>
      <c r="N21" s="4"/>
      <c r="O21" s="4"/>
    </row>
    <row r="22" spans="2:15" ht="23.25" x14ac:dyDescent="0.25">
      <c r="B22" s="283"/>
      <c r="C22" s="283"/>
      <c r="D22" s="283"/>
      <c r="E22" s="283"/>
      <c r="F22" s="283"/>
      <c r="G22" s="283"/>
      <c r="H22" s="33"/>
      <c r="I22" s="99">
        <f>0</f>
        <v>0</v>
      </c>
      <c r="J22" s="107">
        <f>0</f>
        <v>0</v>
      </c>
      <c r="K22" s="107">
        <f>0</f>
        <v>0</v>
      </c>
      <c r="L22" s="107">
        <f>0</f>
        <v>0</v>
      </c>
      <c r="M22" s="101">
        <f>IF(G19&gt;9.9999,G19,0)</f>
        <v>0</v>
      </c>
      <c r="N22" s="108"/>
      <c r="O22" s="4"/>
    </row>
    <row r="23" spans="2:15" ht="13.5" customHeight="1" thickBot="1" x14ac:dyDescent="0.3">
      <c r="B23" s="38"/>
      <c r="C23" s="38"/>
      <c r="D23" s="38"/>
      <c r="E23" s="38"/>
      <c r="F23" s="38"/>
      <c r="G23" s="38"/>
      <c r="H23" s="33"/>
      <c r="I23" s="298" t="s">
        <v>37</v>
      </c>
      <c r="J23" s="299"/>
      <c r="K23" s="299"/>
      <c r="L23" s="299"/>
      <c r="M23" s="300"/>
      <c r="N23" s="108"/>
      <c r="O23" s="4"/>
    </row>
    <row r="24" spans="2:15" x14ac:dyDescent="0.25">
      <c r="B24" s="39" t="s">
        <v>18</v>
      </c>
      <c r="C24" s="40" t="s">
        <v>0</v>
      </c>
      <c r="D24" s="40" t="s">
        <v>1</v>
      </c>
      <c r="E24" s="40" t="s">
        <v>2</v>
      </c>
      <c r="F24" s="40" t="s">
        <v>3</v>
      </c>
      <c r="G24" s="41" t="s">
        <v>4</v>
      </c>
      <c r="H24" s="33"/>
      <c r="I24" s="33"/>
      <c r="J24" s="33"/>
      <c r="K24" s="33"/>
      <c r="L24" s="33"/>
      <c r="M24" s="33"/>
      <c r="N24" s="4"/>
      <c r="O24" s="4"/>
    </row>
    <row r="25" spans="2:15" x14ac:dyDescent="0.25">
      <c r="B25" s="42" t="s">
        <v>7</v>
      </c>
      <c r="C25" s="43">
        <v>5.4999999999999997E-3</v>
      </c>
      <c r="D25" s="43">
        <v>2.4E-2</v>
      </c>
      <c r="E25" s="44">
        <v>1.2E-5</v>
      </c>
      <c r="F25" s="44">
        <v>7.0500000000000001E-4</v>
      </c>
      <c r="G25" s="45">
        <v>6.9999999999999999E-4</v>
      </c>
      <c r="H25" s="33"/>
      <c r="I25" s="33"/>
      <c r="J25" s="33"/>
      <c r="K25" s="33"/>
      <c r="L25" s="33"/>
      <c r="M25" s="33"/>
      <c r="N25" s="4"/>
      <c r="O25" s="4"/>
    </row>
    <row r="26" spans="2:15" ht="15.75" thickBot="1" x14ac:dyDescent="0.3">
      <c r="B26" s="30" t="s">
        <v>8</v>
      </c>
      <c r="C26" s="53">
        <v>6.6800000000000002E-3</v>
      </c>
      <c r="D26" s="46">
        <v>3.1E-2</v>
      </c>
      <c r="E26" s="47">
        <v>1.2E-5</v>
      </c>
      <c r="F26" s="54">
        <v>2.4700000000000001E-5</v>
      </c>
      <c r="G26" s="48">
        <v>2.2000000000000001E-3</v>
      </c>
      <c r="H26" s="33"/>
      <c r="I26" s="33"/>
      <c r="J26" s="33"/>
      <c r="K26" s="33"/>
      <c r="L26" s="33"/>
      <c r="M26" s="33"/>
      <c r="N26" s="4"/>
      <c r="O26" s="4"/>
    </row>
    <row r="27" spans="2:15" ht="41.25" customHeight="1" thickBot="1" x14ac:dyDescent="0.3">
      <c r="B27" s="49"/>
      <c r="C27" s="50"/>
      <c r="D27" s="50"/>
      <c r="E27" s="50"/>
      <c r="F27" s="50"/>
      <c r="G27" s="50"/>
      <c r="H27" s="33"/>
      <c r="I27" s="33"/>
      <c r="J27" s="33"/>
      <c r="K27" s="33"/>
      <c r="L27" s="33"/>
      <c r="M27" s="33"/>
      <c r="N27" s="4"/>
      <c r="O27" s="4"/>
    </row>
    <row r="28" spans="2:15" x14ac:dyDescent="0.25">
      <c r="B28" s="272" t="s">
        <v>6</v>
      </c>
      <c r="C28" s="273"/>
      <c r="D28" s="273"/>
      <c r="E28" s="273"/>
      <c r="F28" s="273"/>
      <c r="G28" s="274"/>
      <c r="H28" s="33"/>
      <c r="I28" s="33"/>
      <c r="J28" s="33"/>
      <c r="K28" s="33"/>
      <c r="L28" s="33"/>
      <c r="M28" s="33"/>
      <c r="N28" s="4"/>
      <c r="O28" s="4"/>
    </row>
    <row r="29" spans="2:15" x14ac:dyDescent="0.25">
      <c r="B29" s="310" t="s">
        <v>9</v>
      </c>
      <c r="C29" s="311"/>
      <c r="D29" s="311"/>
      <c r="E29" s="311"/>
      <c r="F29" s="311"/>
      <c r="G29" s="312"/>
      <c r="H29" s="33"/>
      <c r="I29" s="33"/>
      <c r="J29" s="33"/>
      <c r="K29" s="33"/>
      <c r="L29" s="33"/>
      <c r="M29" s="33"/>
      <c r="N29" s="4"/>
      <c r="O29" s="4"/>
    </row>
    <row r="30" spans="2:15" ht="15.75" thickBot="1" x14ac:dyDescent="0.3">
      <c r="B30" s="313" t="s">
        <v>14</v>
      </c>
      <c r="C30" s="314"/>
      <c r="D30" s="315" t="s">
        <v>15</v>
      </c>
      <c r="E30" s="315"/>
      <c r="F30" s="315" t="s">
        <v>16</v>
      </c>
      <c r="G30" s="316"/>
      <c r="H30" s="33"/>
      <c r="I30" s="33"/>
      <c r="J30" s="33"/>
      <c r="K30" s="33"/>
      <c r="L30" s="33"/>
      <c r="M30" s="33"/>
      <c r="N30" s="4"/>
      <c r="O30" s="4"/>
    </row>
    <row r="31" spans="2:15" x14ac:dyDescent="0.25">
      <c r="B31" s="70" t="s">
        <v>33</v>
      </c>
      <c r="C31" s="71"/>
      <c r="D31" s="36" t="s">
        <v>33</v>
      </c>
      <c r="E31" s="71"/>
      <c r="F31" s="36" t="s">
        <v>33</v>
      </c>
      <c r="G31" s="109"/>
      <c r="H31" s="33"/>
      <c r="I31" s="33"/>
      <c r="J31" s="33"/>
      <c r="K31" s="33"/>
      <c r="L31" s="33"/>
      <c r="M31" s="33"/>
      <c r="N31" s="4"/>
      <c r="O31" s="4"/>
    </row>
    <row r="32" spans="2:15" x14ac:dyDescent="0.25">
      <c r="B32" s="42" t="s">
        <v>13</v>
      </c>
      <c r="C32" s="55"/>
      <c r="D32" s="34" t="s">
        <v>13</v>
      </c>
      <c r="E32" s="55"/>
      <c r="F32" s="34" t="s">
        <v>13</v>
      </c>
      <c r="G32" s="110"/>
      <c r="H32" s="33"/>
      <c r="I32" s="33"/>
      <c r="J32" s="33"/>
      <c r="K32" s="33"/>
      <c r="L32" s="33"/>
      <c r="M32" s="33"/>
      <c r="N32" s="4"/>
      <c r="O32" s="4"/>
    </row>
    <row r="33" spans="2:15" x14ac:dyDescent="0.25">
      <c r="B33" s="42" t="s">
        <v>5</v>
      </c>
      <c r="C33" s="37" t="s">
        <v>0</v>
      </c>
      <c r="D33" s="37" t="s">
        <v>1</v>
      </c>
      <c r="E33" s="37" t="s">
        <v>2</v>
      </c>
      <c r="F33" s="37" t="s">
        <v>3</v>
      </c>
      <c r="G33" s="92" t="s">
        <v>4</v>
      </c>
      <c r="H33" s="33"/>
      <c r="I33" s="33"/>
      <c r="J33" s="33"/>
      <c r="K33" s="33"/>
      <c r="L33" s="33"/>
      <c r="M33" s="33"/>
      <c r="N33" s="4"/>
      <c r="O33" s="4"/>
    </row>
    <row r="34" spans="2:15" x14ac:dyDescent="0.25">
      <c r="B34" s="42" t="s">
        <v>10</v>
      </c>
      <c r="C34" s="111">
        <f>(C25*C31*C32)/2000</f>
        <v>0</v>
      </c>
      <c r="D34" s="111">
        <f>(D25*C31*C32)/2000</f>
        <v>0</v>
      </c>
      <c r="E34" s="111">
        <f>(E25*C31*C32)/2000</f>
        <v>0</v>
      </c>
      <c r="F34" s="111">
        <f>(F25*C31*C32)/2000</f>
        <v>0</v>
      </c>
      <c r="G34" s="112">
        <f>(G25*C31*C32)/2000</f>
        <v>0</v>
      </c>
      <c r="H34" s="33"/>
      <c r="I34" s="33"/>
      <c r="J34" s="33"/>
      <c r="K34" s="33"/>
      <c r="L34" s="33"/>
      <c r="M34" s="33"/>
      <c r="N34" s="4"/>
      <c r="O34" s="4"/>
    </row>
    <row r="35" spans="2:15" x14ac:dyDescent="0.25">
      <c r="B35" s="42" t="s">
        <v>11</v>
      </c>
      <c r="C35" s="111">
        <f>(C25*E31*E32)/2000</f>
        <v>0</v>
      </c>
      <c r="D35" s="111">
        <f>(D25*E31*E32)/2000</f>
        <v>0</v>
      </c>
      <c r="E35" s="111">
        <f>(E25*E31*E32)/2000</f>
        <v>0</v>
      </c>
      <c r="F35" s="111">
        <f>(F25*E31*E32)/2000</f>
        <v>0</v>
      </c>
      <c r="G35" s="112">
        <f>(G25*E31*E32)/2000</f>
        <v>0</v>
      </c>
      <c r="H35" s="33"/>
      <c r="I35" s="33"/>
      <c r="J35" s="33"/>
      <c r="K35" s="33"/>
      <c r="L35" s="33"/>
      <c r="M35" s="33"/>
      <c r="N35" s="4"/>
      <c r="O35" s="4"/>
    </row>
    <row r="36" spans="2:15" ht="15.75" thickBot="1" x14ac:dyDescent="0.3">
      <c r="B36" s="30" t="s">
        <v>12</v>
      </c>
      <c r="C36" s="82">
        <f>(C25*G31*G32)/2000</f>
        <v>0</v>
      </c>
      <c r="D36" s="82">
        <f>(D25*G31*G32)/2000</f>
        <v>0</v>
      </c>
      <c r="E36" s="82">
        <f>(E25*G31*G32)/2000</f>
        <v>0</v>
      </c>
      <c r="F36" s="82">
        <f>(F25*G31*G32)/2000</f>
        <v>0</v>
      </c>
      <c r="G36" s="113">
        <f>(G25*G31*G32)/2000</f>
        <v>0</v>
      </c>
      <c r="H36" s="114"/>
      <c r="I36" s="33"/>
      <c r="J36" s="33"/>
      <c r="K36" s="33"/>
      <c r="L36" s="33"/>
      <c r="M36" s="33"/>
      <c r="N36" s="4"/>
      <c r="O36" s="4"/>
    </row>
    <row r="37" spans="2:15" ht="15.75" thickBot="1" x14ac:dyDescent="0.3">
      <c r="B37" s="33"/>
      <c r="C37" s="35"/>
      <c r="D37" s="33"/>
      <c r="E37" s="33"/>
      <c r="F37" s="33"/>
      <c r="G37" s="33"/>
      <c r="H37" s="33"/>
      <c r="I37" s="33"/>
      <c r="J37" s="33"/>
      <c r="K37" s="33"/>
      <c r="L37" s="33"/>
      <c r="M37" s="33"/>
      <c r="N37" s="4"/>
      <c r="O37" s="4"/>
    </row>
    <row r="38" spans="2:15" x14ac:dyDescent="0.25">
      <c r="B38" s="317" t="s">
        <v>17</v>
      </c>
      <c r="C38" s="318"/>
      <c r="D38" s="318"/>
      <c r="E38" s="318"/>
      <c r="F38" s="318"/>
      <c r="G38" s="319"/>
      <c r="H38" s="33"/>
      <c r="I38" s="33"/>
      <c r="J38" s="33"/>
      <c r="K38" s="33"/>
      <c r="L38" s="33"/>
      <c r="M38" s="33"/>
      <c r="N38" s="4"/>
      <c r="O38" s="4"/>
    </row>
    <row r="39" spans="2:15" x14ac:dyDescent="0.25">
      <c r="B39" s="279" t="s">
        <v>14</v>
      </c>
      <c r="C39" s="280"/>
      <c r="D39" s="281" t="s">
        <v>15</v>
      </c>
      <c r="E39" s="281"/>
      <c r="F39" s="281" t="s">
        <v>16</v>
      </c>
      <c r="G39" s="282"/>
      <c r="H39" s="33"/>
      <c r="I39" s="33"/>
      <c r="J39" s="33"/>
      <c r="K39" s="33"/>
      <c r="L39" s="33"/>
      <c r="M39" s="33"/>
      <c r="N39" s="4"/>
      <c r="O39" s="4"/>
    </row>
    <row r="40" spans="2:15" x14ac:dyDescent="0.25">
      <c r="B40" s="42" t="s">
        <v>33</v>
      </c>
      <c r="C40" s="55"/>
      <c r="D40" s="34" t="s">
        <v>33</v>
      </c>
      <c r="E40" s="55"/>
      <c r="F40" s="34" t="s">
        <v>33</v>
      </c>
      <c r="G40" s="61"/>
      <c r="H40" s="33"/>
      <c r="I40" s="33"/>
      <c r="J40" s="33"/>
      <c r="K40" s="33"/>
      <c r="L40" s="33"/>
      <c r="M40" s="33"/>
      <c r="N40" s="4"/>
      <c r="O40" s="4"/>
    </row>
    <row r="41" spans="2:15" x14ac:dyDescent="0.25">
      <c r="B41" s="42" t="s">
        <v>13</v>
      </c>
      <c r="C41" s="55"/>
      <c r="D41" s="34" t="s">
        <v>13</v>
      </c>
      <c r="E41" s="55"/>
      <c r="F41" s="34" t="s">
        <v>13</v>
      </c>
      <c r="G41" s="61"/>
      <c r="H41" s="33"/>
      <c r="I41" s="33"/>
      <c r="J41" s="33"/>
      <c r="K41" s="33"/>
      <c r="L41" s="33"/>
      <c r="M41" s="33"/>
      <c r="N41" s="4"/>
      <c r="O41" s="4"/>
    </row>
    <row r="42" spans="2:15" x14ac:dyDescent="0.25">
      <c r="B42" s="51" t="s">
        <v>5</v>
      </c>
      <c r="C42" s="73" t="s">
        <v>0</v>
      </c>
      <c r="D42" s="73" t="s">
        <v>1</v>
      </c>
      <c r="E42" s="73" t="s">
        <v>2</v>
      </c>
      <c r="F42" s="73" t="s">
        <v>3</v>
      </c>
      <c r="G42" s="74" t="s">
        <v>4</v>
      </c>
      <c r="H42" s="33"/>
      <c r="I42" s="33"/>
      <c r="J42" s="33"/>
      <c r="K42" s="33"/>
      <c r="L42" s="33"/>
      <c r="M42" s="33"/>
      <c r="N42" s="4"/>
      <c r="O42" s="4"/>
    </row>
    <row r="43" spans="2:15" x14ac:dyDescent="0.25">
      <c r="B43" s="42" t="s">
        <v>10</v>
      </c>
      <c r="C43" s="111">
        <f>(C26*C40*C41)/2000</f>
        <v>0</v>
      </c>
      <c r="D43" s="111">
        <f>(D26*C40*C41)/2000</f>
        <v>0</v>
      </c>
      <c r="E43" s="111">
        <f>(E26*C40*C41)/2000</f>
        <v>0</v>
      </c>
      <c r="F43" s="111">
        <f>(F26*C40*C41)/2000</f>
        <v>0</v>
      </c>
      <c r="G43" s="112">
        <f>(G26*C40*C41)/2000</f>
        <v>0</v>
      </c>
      <c r="H43" s="33"/>
      <c r="I43" s="33"/>
      <c r="J43" s="33"/>
      <c r="K43" s="33"/>
      <c r="L43" s="33"/>
      <c r="M43" s="33"/>
      <c r="N43" s="4"/>
      <c r="O43" s="4"/>
    </row>
    <row r="44" spans="2:15" x14ac:dyDescent="0.25">
      <c r="B44" s="42" t="s">
        <v>11</v>
      </c>
      <c r="C44" s="111">
        <f>(C26*E40*E41)/2000</f>
        <v>0</v>
      </c>
      <c r="D44" s="111">
        <f>(D26*E40*E41)/2000</f>
        <v>0</v>
      </c>
      <c r="E44" s="111">
        <f>(E26*E40*E41)/2000</f>
        <v>0</v>
      </c>
      <c r="F44" s="111">
        <f>(F26*E40*E41)/2000</f>
        <v>0</v>
      </c>
      <c r="G44" s="115">
        <f>(G26*E40*E41)/2000</f>
        <v>0</v>
      </c>
      <c r="H44" s="114"/>
      <c r="I44" s="33"/>
      <c r="J44" s="33"/>
      <c r="K44" s="33"/>
      <c r="L44" s="33"/>
      <c r="M44" s="33"/>
      <c r="N44" s="4"/>
      <c r="O44" s="4"/>
    </row>
    <row r="45" spans="2:15" ht="15.75" thickBot="1" x14ac:dyDescent="0.3">
      <c r="B45" s="30" t="s">
        <v>12</v>
      </c>
      <c r="C45" s="82">
        <f>(C26*G40*G41)/2000</f>
        <v>0</v>
      </c>
      <c r="D45" s="82">
        <f>(D26*G40*G41)/2000</f>
        <v>0</v>
      </c>
      <c r="E45" s="82">
        <f>(E26*G40*G41)/2000</f>
        <v>0</v>
      </c>
      <c r="F45" s="82">
        <f>(F26*G40*G41)/2000</f>
        <v>0</v>
      </c>
      <c r="G45" s="113">
        <f>(G26*G40*G41)/2000</f>
        <v>0</v>
      </c>
      <c r="H45" s="114"/>
      <c r="I45" s="33"/>
      <c r="J45" s="33"/>
      <c r="K45" s="33"/>
      <c r="L45" s="33"/>
      <c r="M45" s="33"/>
      <c r="N45" s="4"/>
      <c r="O45" s="4"/>
    </row>
    <row r="46" spans="2:15" x14ac:dyDescent="0.25">
      <c r="B46" s="33"/>
      <c r="C46" s="33"/>
      <c r="D46" s="33"/>
      <c r="E46" s="33"/>
      <c r="F46" s="33"/>
      <c r="G46" s="33"/>
      <c r="H46" s="33"/>
      <c r="I46" s="33"/>
      <c r="J46" s="33"/>
      <c r="K46" s="33"/>
      <c r="L46" s="33"/>
      <c r="M46" s="33"/>
      <c r="N46" s="4"/>
      <c r="O46" s="4"/>
    </row>
  </sheetData>
  <mergeCells count="20">
    <mergeCell ref="I13:M14"/>
    <mergeCell ref="B1:G2"/>
    <mergeCell ref="B4:G4"/>
    <mergeCell ref="I6:M6"/>
    <mergeCell ref="I8:M8"/>
    <mergeCell ref="B10:G10"/>
    <mergeCell ref="B39:C39"/>
    <mergeCell ref="D39:E39"/>
    <mergeCell ref="F39:G39"/>
    <mergeCell ref="B17:G17"/>
    <mergeCell ref="I17:M17"/>
    <mergeCell ref="I19:M20"/>
    <mergeCell ref="B21:G22"/>
    <mergeCell ref="I23:M23"/>
    <mergeCell ref="B28:G28"/>
    <mergeCell ref="B29:G29"/>
    <mergeCell ref="B30:C30"/>
    <mergeCell ref="D30:E30"/>
    <mergeCell ref="F30:G30"/>
    <mergeCell ref="B38:G38"/>
  </mergeCells>
  <pageMargins left="0.25" right="0.25" top="0.75" bottom="0.75" header="0.3" footer="0.3"/>
  <pageSetup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 ME - instructions</vt:lpstr>
      <vt:lpstr>Source Detail Description</vt:lpstr>
      <vt:lpstr>Source Details Form</vt:lpstr>
      <vt:lpstr>Emission Unit Data Description</vt:lpstr>
      <vt:lpstr>1. TVP-ORL-MSS-MG1-MG2</vt:lpstr>
      <vt:lpstr>2. Asphalt Plants MG3 </vt:lpstr>
      <vt:lpstr>3. Rock Crushers MG9 </vt:lpstr>
    </vt:vector>
  </TitlesOfParts>
  <Company>DEC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Jones, David</dc:creator>
  <cp:lastModifiedBy>Alimi, Adeyemi</cp:lastModifiedBy>
  <cp:lastPrinted>2021-08-19T00:00:09Z</cp:lastPrinted>
  <dcterms:created xsi:type="dcterms:W3CDTF">2015-11-10T20:51:41Z</dcterms:created>
  <dcterms:modified xsi:type="dcterms:W3CDTF">2021-08-19T23:46:04Z</dcterms:modified>
</cp:coreProperties>
</file>