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EH\Eh-Lab\Certification Programs\DW Certification Programs\Chemistry\Applications\"/>
    </mc:Choice>
  </mc:AlternateContent>
  <bookViews>
    <workbookView xWindow="0" yWindow="0" windowWidth="19860" windowHeight="10965"/>
  </bookViews>
  <sheets>
    <sheet name="1. General Information" sheetId="10" r:id="rId1"/>
    <sheet name="2. Technical Information" sheetId="9" r:id="rId2"/>
    <sheet name="3A. In State-INVOICE" sheetId="8" r:id="rId3"/>
    <sheet name="3B. Reciprocity-INVOICE" sheetId="7" r:id="rId4"/>
    <sheet name="Chemistry I" sheetId="2" r:id="rId5"/>
    <sheet name="Chemistry I (Radiochemistry)" sheetId="3" r:id="rId6"/>
    <sheet name="Chemistry II" sheetId="4" r:id="rId7"/>
    <sheet name="Chemistry III" sheetId="5" r:id="rId8"/>
    <sheet name="Chemistry IV" sheetId="6" r:id="rId9"/>
    <sheet name="Inorganic MDL" sheetId="11" r:id="rId10"/>
    <sheet name="Organic MDL" sheetId="12" r:id="rId11"/>
  </sheets>
  <externalReferences>
    <externalReference r:id="rId12"/>
  </externalReferences>
  <definedNames>
    <definedName name="_200.7">'[1]Inorganic Analytes'!$B$1</definedName>
    <definedName name="_200.8">'[1]Inorganic Analytes'!$E$1</definedName>
    <definedName name="_200.9">'[1]Inorganic Analytes'!$H$1</definedName>
    <definedName name="_300.0">'[1]Inorganic Analytes'!$B$23</definedName>
    <definedName name="_3111B">'[1]Inorganic Analytes'!$K$1</definedName>
    <definedName name="_3113B">'[1]Inorganic Analytes'!$K$19</definedName>
    <definedName name="_3120B">'[1]Inorganic Analytes'!$H$19</definedName>
    <definedName name="_505">'[1]Organic Analytes'!$B$1</definedName>
    <definedName name="_508">'[1]Organic Analytes'!$E$1</definedName>
    <definedName name="_515.1">'[1]Organic Analytes'!$H$1</definedName>
    <definedName name="_524.2">'[1]Organic Analytes'!$B$20</definedName>
    <definedName name="_525.2">'[1]Organic Analytes'!$E$18</definedName>
    <definedName name="_531.1">'[1]Organic Analytes'!$H$18</definedName>
    <definedName name="Check100" localSheetId="4">'Chemistry I'!$D$106</definedName>
    <definedName name="Check101" localSheetId="4">'Chemistry I'!$L$110</definedName>
    <definedName name="Check102" localSheetId="4">'Chemistry I'!$L$112</definedName>
    <definedName name="Check103" localSheetId="4">'Chemistry I'!$L$113</definedName>
    <definedName name="Check104" localSheetId="4">'Chemistry I'!$L$115</definedName>
    <definedName name="Check110" localSheetId="4">'Chemistry I'!$G$115</definedName>
    <definedName name="Check111" localSheetId="4">'Chemistry I'!$G$116</definedName>
    <definedName name="Check112" localSheetId="4">'Chemistry I'!$G$117</definedName>
    <definedName name="Check113" localSheetId="4">'Chemistry I'!$G$118</definedName>
    <definedName name="Check114" localSheetId="4">'Chemistry I'!$G$119</definedName>
    <definedName name="Check115" localSheetId="4">'Chemistry I'!#REF!</definedName>
    <definedName name="Check116" localSheetId="4">'Chemistry I'!#REF!</definedName>
    <definedName name="Check117" localSheetId="4">'Chemistry I'!#REF!</definedName>
    <definedName name="Check99" localSheetId="4">'Chemistry I'!$G$102</definedName>
    <definedName name="_xlnm.Print_Area" localSheetId="2">'3A. In State-INVOICE'!$A$1:$S$50</definedName>
    <definedName name="_xlnm.Print_Area" localSheetId="3">'3B. Reciprocity-INVOICE'!$A$1:$S$49</definedName>
    <definedName name="_xlnm.Print_Area" localSheetId="4">'Chemistry I'!$A$1:$Q$128</definedName>
    <definedName name="_xlnm.Print_Area" localSheetId="5">'Chemistry I (Radiochemistry)'!$A$1:$K$45</definedName>
    <definedName name="_xlnm.Print_Area" localSheetId="6">'Chemistry II'!$A$1:$L$80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4" i="5" l="1"/>
  <c r="A70" i="5"/>
  <c r="A96" i="2" l="1"/>
  <c r="I58" i="9" l="1"/>
  <c r="E213" i="12"/>
  <c r="E160" i="12"/>
  <c r="E106" i="12"/>
  <c r="E53" i="12"/>
  <c r="E206" i="11"/>
  <c r="E152" i="11"/>
  <c r="E101" i="11"/>
  <c r="E54" i="11"/>
  <c r="E46" i="6"/>
  <c r="F94" i="5"/>
  <c r="F47" i="5"/>
  <c r="F80" i="4"/>
  <c r="F40" i="4"/>
  <c r="F45" i="3"/>
  <c r="F128" i="2"/>
  <c r="F84" i="2"/>
  <c r="F43" i="2"/>
  <c r="B213" i="12"/>
  <c r="B160" i="12"/>
  <c r="B106" i="12"/>
  <c r="B53" i="12"/>
  <c r="B206" i="11"/>
  <c r="B152" i="11"/>
  <c r="B101" i="11"/>
  <c r="B54" i="11"/>
  <c r="B46" i="6"/>
  <c r="B94" i="5"/>
  <c r="B47" i="5"/>
  <c r="B80" i="4"/>
  <c r="B40" i="4"/>
  <c r="B45" i="3"/>
  <c r="B128" i="2"/>
  <c r="B84" i="2"/>
  <c r="B43" i="2"/>
  <c r="C58" i="9"/>
  <c r="C17" i="7" l="1"/>
  <c r="H15" i="7"/>
  <c r="G15" i="7"/>
  <c r="C15" i="7"/>
  <c r="C14" i="7"/>
  <c r="C13" i="8"/>
  <c r="C13" i="7"/>
  <c r="O14" i="7"/>
  <c r="O14" i="8"/>
  <c r="O13" i="7"/>
  <c r="O15" i="7"/>
  <c r="O15" i="8"/>
  <c r="O13" i="8"/>
  <c r="C17" i="8"/>
  <c r="H15" i="8"/>
  <c r="G15" i="8"/>
  <c r="C15" i="8"/>
  <c r="C14" i="8"/>
  <c r="D25" i="7" l="1"/>
  <c r="D25" i="8"/>
  <c r="B77" i="4" l="1"/>
  <c r="A68" i="4"/>
  <c r="S25" i="8" l="1"/>
  <c r="S20" i="8"/>
  <c r="A20" i="8"/>
  <c r="P4" i="8"/>
  <c r="S25" i="7"/>
  <c r="S20" i="7"/>
  <c r="A20" i="7"/>
  <c r="P4" i="7"/>
  <c r="A39" i="2" l="1"/>
  <c r="A22" i="5" l="1"/>
  <c r="A15" i="6" l="1"/>
  <c r="A18" i="6" s="1"/>
  <c r="A45" i="5"/>
  <c r="A82" i="5" s="1"/>
  <c r="A53" i="4"/>
  <c r="A37" i="4"/>
  <c r="A31" i="4"/>
  <c r="A23" i="4"/>
  <c r="A40" i="3"/>
  <c r="A32" i="3"/>
  <c r="A78" i="4" l="1"/>
  <c r="A43" i="3"/>
  <c r="A82" i="2"/>
  <c r="A111" i="2"/>
  <c r="A124" i="2"/>
  <c r="D22" i="7" l="1"/>
  <c r="S22" i="7" s="1"/>
  <c r="D22" i="8"/>
  <c r="S22" i="8" s="1"/>
  <c r="D23" i="8"/>
  <c r="S23" i="8" s="1"/>
  <c r="D23" i="7"/>
  <c r="S23" i="7" s="1"/>
  <c r="A126" i="2"/>
  <c r="D24" i="7"/>
  <c r="S24" i="7" s="1"/>
  <c r="D24" i="8"/>
  <c r="S24" i="8" s="1"/>
  <c r="D21" i="7" l="1"/>
  <c r="S21" i="7" s="1"/>
  <c r="D21" i="8"/>
  <c r="S21" i="8" s="1"/>
  <c r="S28" i="8" l="1"/>
  <c r="S29" i="8"/>
  <c r="S28" i="7"/>
  <c r="S29" i="7"/>
</calcChain>
</file>

<file path=xl/sharedStrings.xml><?xml version="1.0" encoding="utf-8"?>
<sst xmlns="http://schemas.openxmlformats.org/spreadsheetml/2006/main" count="1432" uniqueCount="692">
  <si>
    <t>App:</t>
  </si>
  <si>
    <t>Lab:</t>
  </si>
  <si>
    <t>Total Chemistry I Methods</t>
  </si>
  <si>
    <t>Manual Distillation Amenable to Chlorination</t>
  </si>
  <si>
    <t>Cyanide</t>
  </si>
  <si>
    <t xml:space="preserve">D2036-91B </t>
  </si>
  <si>
    <t>ASTM</t>
  </si>
  <si>
    <t>Manual Distillation Spectrophotometric</t>
  </si>
  <si>
    <t xml:space="preserve">D2036-91A </t>
  </si>
  <si>
    <t>4500-CN-C,G</t>
  </si>
  <si>
    <t>SM</t>
  </si>
  <si>
    <t>Manual Distillation Selective Electrode</t>
  </si>
  <si>
    <t xml:space="preserve">4500-CN-C,F </t>
  </si>
  <si>
    <t xml:space="preserve">4500-CN-C, E </t>
  </si>
  <si>
    <t>Spectrophotometric semi-automated</t>
  </si>
  <si>
    <t>EPA</t>
  </si>
  <si>
    <t>Automated Methyl Thymol Blue</t>
  </si>
  <si>
    <t xml:space="preserve">Sulfate </t>
  </si>
  <si>
    <t xml:space="preserve">4500-SO4-F </t>
  </si>
  <si>
    <t>Gravimetric – Drying</t>
  </si>
  <si>
    <t xml:space="preserve">4500-SO4-D </t>
  </si>
  <si>
    <t>Gravimetric – Ignition</t>
  </si>
  <si>
    <t xml:space="preserve">4500-SO4-C </t>
  </si>
  <si>
    <t>Total Dissolved Solids Dried at 180 C</t>
  </si>
  <si>
    <t>TDS</t>
  </si>
  <si>
    <t xml:space="preserve">2540 C </t>
  </si>
  <si>
    <t>SPADNS 2 Method w/Distillation</t>
  </si>
  <si>
    <t>Fluoride</t>
  </si>
  <si>
    <t>Hach</t>
  </si>
  <si>
    <t>4500-F-E</t>
  </si>
  <si>
    <t>Manual ISE</t>
  </si>
  <si>
    <t>4500-F-C</t>
  </si>
  <si>
    <t>SPADNS w/Distillation</t>
  </si>
  <si>
    <t>4500-F-B, D</t>
  </si>
  <si>
    <t>D1179-93B</t>
  </si>
  <si>
    <t>Fluoride, Total Dissolved Solids, Sulfate</t>
  </si>
  <si>
    <t>Chemistry I</t>
  </si>
  <si>
    <t>Ultraviolet Absorption</t>
  </si>
  <si>
    <t>UV254</t>
  </si>
  <si>
    <t>5910B</t>
  </si>
  <si>
    <t>Corrosivity</t>
  </si>
  <si>
    <t>2330B</t>
  </si>
  <si>
    <t>Anionic Surfactants as MBAS</t>
  </si>
  <si>
    <t>Foaming agents</t>
  </si>
  <si>
    <t>5540C</t>
  </si>
  <si>
    <t>Chloride</t>
  </si>
  <si>
    <t>4500-Cl-D</t>
  </si>
  <si>
    <t xml:space="preserve">EDTA Titrimetric </t>
  </si>
  <si>
    <t>Hardness</t>
  </si>
  <si>
    <t>2340C</t>
  </si>
  <si>
    <t>Calculation</t>
  </si>
  <si>
    <t>2340B</t>
  </si>
  <si>
    <t>Titrimetric</t>
  </si>
  <si>
    <t xml:space="preserve">Automated </t>
  </si>
  <si>
    <t>Nephelometric</t>
  </si>
  <si>
    <t>Turbidity</t>
  </si>
  <si>
    <t>2130B</t>
  </si>
  <si>
    <t>EDTA Titrimetric</t>
  </si>
  <si>
    <t>Calcium</t>
  </si>
  <si>
    <t>Conductance</t>
  </si>
  <si>
    <t>Conductivity</t>
  </si>
  <si>
    <t>2510B</t>
  </si>
  <si>
    <t xml:space="preserve">Visual Comparison </t>
  </si>
  <si>
    <t>Color</t>
  </si>
  <si>
    <t>2120B</t>
  </si>
  <si>
    <t>Threshold Odor Test</t>
  </si>
  <si>
    <t>2150B</t>
  </si>
  <si>
    <t xml:space="preserve">Electrometric </t>
  </si>
  <si>
    <t xml:space="preserve">pH </t>
  </si>
  <si>
    <t>4500-H-B</t>
  </si>
  <si>
    <t>Electrometric On-line determination</t>
  </si>
  <si>
    <t>Electrometric Single determination</t>
  </si>
  <si>
    <t>Alkalinity</t>
  </si>
  <si>
    <t xml:space="preserve">Alkalinity </t>
  </si>
  <si>
    <t>2320B</t>
  </si>
  <si>
    <t>Hardness, Foaming Agents, Corrosivity</t>
  </si>
  <si>
    <t>Ascorbic Acid Single Reagent Method</t>
  </si>
  <si>
    <t>o-Phosphate</t>
  </si>
  <si>
    <t>Automated Ascorbic Acid Reduction</t>
  </si>
  <si>
    <t>4500-P-F</t>
  </si>
  <si>
    <t>Ascorbic Acid Method</t>
  </si>
  <si>
    <t>4500-P-E</t>
  </si>
  <si>
    <t>Automated Ascorbic Acid</t>
  </si>
  <si>
    <t>Automated Cadmium Reduction</t>
  </si>
  <si>
    <t>Nitrite</t>
  </si>
  <si>
    <t>4500-NO3-F</t>
  </si>
  <si>
    <t>Manual Cadmium Reduction</t>
  </si>
  <si>
    <t>4500-NO3-E</t>
  </si>
  <si>
    <t>Spectrophotometric</t>
  </si>
  <si>
    <t>4500-NO2-B</t>
  </si>
  <si>
    <t>Ion Selective Electrode</t>
  </si>
  <si>
    <t xml:space="preserve">Nitrate </t>
  </si>
  <si>
    <t>ATI</t>
  </si>
  <si>
    <t>Nitrate</t>
  </si>
  <si>
    <t>HACH</t>
  </si>
  <si>
    <t>4500-NO3-D</t>
  </si>
  <si>
    <t>Nitrate, Nitrite, O-Phosphate</t>
  </si>
  <si>
    <t>Back to Calculation of Fees Reciprocity</t>
  </si>
  <si>
    <t>Back to Calculation of Fees In State</t>
  </si>
  <si>
    <t>Chemistry I (Radiochemistry)</t>
  </si>
  <si>
    <t>Radiochemistry</t>
  </si>
  <si>
    <t>Gross alpha &amp; beta evaporation</t>
  </si>
  <si>
    <t>Gross alpha co-precipitation</t>
  </si>
  <si>
    <t>Gamma/Photon emitters</t>
  </si>
  <si>
    <t>Radioactive iodine precip.</t>
  </si>
  <si>
    <t>Radium 226 radiochemical</t>
  </si>
  <si>
    <t>Radioactive Strontium 89, 90 precip.</t>
  </si>
  <si>
    <t>Uranium - radiochemical</t>
  </si>
  <si>
    <t>Uranium - fluorometric</t>
  </si>
  <si>
    <t>D5673-03</t>
  </si>
  <si>
    <t>7110B</t>
  </si>
  <si>
    <t>Gross alpha evaporation</t>
  </si>
  <si>
    <t>Gross beta evaporation</t>
  </si>
  <si>
    <t>7110C</t>
  </si>
  <si>
    <t>7500Ra-B</t>
  </si>
  <si>
    <t>Radium 226</t>
  </si>
  <si>
    <t>7500Ra-D</t>
  </si>
  <si>
    <t>Radium 228</t>
  </si>
  <si>
    <t>7500Rn-B</t>
  </si>
  <si>
    <t>Radon</t>
  </si>
  <si>
    <t>Liquid Scintillation Counting</t>
  </si>
  <si>
    <t>liquid scintillation counting</t>
  </si>
  <si>
    <t>Lucas Cell</t>
  </si>
  <si>
    <t>Tritium Liquid scintillation counting</t>
  </si>
  <si>
    <t>Total Chemistry I (Radiochemistry)</t>
  </si>
  <si>
    <t>Chemistry II</t>
  </si>
  <si>
    <t>Atomic Absorption Spectroscopy</t>
  </si>
  <si>
    <t>Multiple metals</t>
  </si>
  <si>
    <t>AA Platform</t>
  </si>
  <si>
    <t>3113B</t>
  </si>
  <si>
    <t>AA Furnace</t>
  </si>
  <si>
    <t>3111B</t>
  </si>
  <si>
    <t>AA Direct Aspiration</t>
  </si>
  <si>
    <t>Antimony</t>
  </si>
  <si>
    <t>AA-Direct</t>
  </si>
  <si>
    <t>Arsenic</t>
  </si>
  <si>
    <t>AA-Furnace</t>
  </si>
  <si>
    <t>Beryllium</t>
  </si>
  <si>
    <t xml:space="preserve">AA-Furnace </t>
  </si>
  <si>
    <t>D1688-90A</t>
  </si>
  <si>
    <t>Copper</t>
  </si>
  <si>
    <t>D1688-90C</t>
  </si>
  <si>
    <t xml:space="preserve">Lead </t>
  </si>
  <si>
    <t xml:space="preserve">Selenium </t>
  </si>
  <si>
    <t>ICPMS</t>
  </si>
  <si>
    <t>Multiple metals-including Uranium</t>
  </si>
  <si>
    <t>ICP-MS</t>
  </si>
  <si>
    <t>Multiple metals-not including Uranium</t>
  </si>
  <si>
    <t>Uranium only</t>
  </si>
  <si>
    <t>ICP Non MS</t>
  </si>
  <si>
    <t>ICP Atomic Emission Spectroscopy</t>
  </si>
  <si>
    <t>3120B</t>
  </si>
  <si>
    <t xml:space="preserve">Inductively Coupled Plasma </t>
  </si>
  <si>
    <t>Cold Vapor &amp; Hydride AA</t>
  </si>
  <si>
    <t xml:space="preserve">Antimony </t>
  </si>
  <si>
    <t>Hydride AA</t>
  </si>
  <si>
    <t>3114B</t>
  </si>
  <si>
    <t>Arsenic &amp; Selenium</t>
  </si>
  <si>
    <t>Mercury</t>
  </si>
  <si>
    <t>Manual</t>
  </si>
  <si>
    <t>Automated</t>
  </si>
  <si>
    <t xml:space="preserve">SM </t>
  </si>
  <si>
    <t>3112B</t>
  </si>
  <si>
    <t>D3859-93A</t>
  </si>
  <si>
    <t>Selenium</t>
  </si>
  <si>
    <t>Ion Chromotography</t>
  </si>
  <si>
    <t>Inorganic Anions*</t>
  </si>
  <si>
    <t>Inorganic Anions</t>
  </si>
  <si>
    <t xml:space="preserve">* Only one fee will be charged for 300.0 and/or 300.1 if both are selected for certification.  </t>
  </si>
  <si>
    <t>If requesting EPA 300.1 in addition to EPA 300.0, place the X in the left colored box.</t>
  </si>
  <si>
    <t>If requesting EPA 300.1 only place the X in the right colored box.</t>
  </si>
  <si>
    <t>Total Chemistry II Methods</t>
  </si>
  <si>
    <t>Chemistry III</t>
  </si>
  <si>
    <t>GC/MS</t>
  </si>
  <si>
    <t>VOC/THM</t>
  </si>
  <si>
    <t xml:space="preserve">P&amp;T </t>
  </si>
  <si>
    <t>PAHs</t>
  </si>
  <si>
    <t>L/S Extraction</t>
  </si>
  <si>
    <t>Endothall</t>
  </si>
  <si>
    <t>Dioxin</t>
  </si>
  <si>
    <t>L/L Extraction, High Res. MS</t>
  </si>
  <si>
    <t>P&amp;T GC/PID/ELCD</t>
  </si>
  <si>
    <t>EDB/DBCP</t>
  </si>
  <si>
    <t>Microextraction GC/ECD</t>
  </si>
  <si>
    <t>Organohalide Pesticide</t>
  </si>
  <si>
    <t>Adipate/Phthalate Esters</t>
  </si>
  <si>
    <t>L/L or L/S extraction GC/PID</t>
  </si>
  <si>
    <t>Pesticides</t>
  </si>
  <si>
    <t>GC/NPD</t>
  </si>
  <si>
    <t>Chlorinated Pesticides*</t>
  </si>
  <si>
    <t>GC/ECD</t>
  </si>
  <si>
    <t>508A</t>
  </si>
  <si>
    <t>PCBs as DCP</t>
  </si>
  <si>
    <t>Chlorinated Pesticides</t>
  </si>
  <si>
    <t>L/S  GC/ECD</t>
  </si>
  <si>
    <t>L/L derivatization GC/ECD</t>
  </si>
  <si>
    <t>L/L derivatization fast GC/ECD</t>
  </si>
  <si>
    <t xml:space="preserve">Chlorinated DBP </t>
  </si>
  <si>
    <t>L/L GC/ECD</t>
  </si>
  <si>
    <t>Dalapon &amp; HAAs</t>
  </si>
  <si>
    <t>L/S GC/ECD</t>
  </si>
  <si>
    <t>TOC/DOC</t>
  </si>
  <si>
    <t>UV Promoted, Persulfate Oxidation</t>
  </si>
  <si>
    <t xml:space="preserve">SM  </t>
  </si>
  <si>
    <t>5310B</t>
  </si>
  <si>
    <t>High Temperature Combustion</t>
  </si>
  <si>
    <t>5310C</t>
  </si>
  <si>
    <t>Persulfate-Ultraviolet</t>
  </si>
  <si>
    <t>6251B</t>
  </si>
  <si>
    <t>HAAs</t>
  </si>
  <si>
    <t>HPLC</t>
  </si>
  <si>
    <t>Carbamates</t>
  </si>
  <si>
    <t>Post Column reactor</t>
  </si>
  <si>
    <t>Direct aqueous injection</t>
  </si>
  <si>
    <t>Glyphosate</t>
  </si>
  <si>
    <t>Diquat/Paraquat</t>
  </si>
  <si>
    <t>L/S HPLC/UV</t>
  </si>
  <si>
    <t>Microextraction HPLC/UV/FD</t>
  </si>
  <si>
    <t>Post Column reactor Photodiode UV</t>
  </si>
  <si>
    <t>Total Chemistry III Methods</t>
  </si>
  <si>
    <t>Chemistry IV</t>
  </si>
  <si>
    <t>Asbestos by TEM</t>
  </si>
  <si>
    <t>Asbestos</t>
  </si>
  <si>
    <t>Transmission Electron Microscopy (TEM)</t>
  </si>
  <si>
    <t>Total Chemistry IV Methods</t>
  </si>
  <si>
    <t>18-22 ed., online C-97</t>
  </si>
  <si>
    <t>18-22 ed.,    online B-97</t>
  </si>
  <si>
    <t>D1067</t>
  </si>
  <si>
    <t xml:space="preserve">-92B, -02B,        -06B, -11B </t>
  </si>
  <si>
    <t>-92, -02, -07</t>
  </si>
  <si>
    <t>Multiple Metals</t>
  </si>
  <si>
    <t>AV-ICP-AES</t>
  </si>
  <si>
    <t>Rev. 4.2</t>
  </si>
  <si>
    <t>D3697</t>
  </si>
  <si>
    <t>D2972</t>
  </si>
  <si>
    <t>3111D</t>
  </si>
  <si>
    <t>AA Direct</t>
  </si>
  <si>
    <t>D3645</t>
  </si>
  <si>
    <t>3500 Ca</t>
  </si>
  <si>
    <t>Ca-D 18-19 ed.,  Ca-B 20-22 ed., online Ca-B-97</t>
  </si>
  <si>
    <t>D511</t>
  </si>
  <si>
    <t>D1125</t>
  </si>
  <si>
    <t>18-22 ed.,   online C,E-99</t>
  </si>
  <si>
    <t>-98A, -06A</t>
  </si>
  <si>
    <t>-98B, -06B</t>
  </si>
  <si>
    <t>18-22 ed., online B-00</t>
  </si>
  <si>
    <t>D4327</t>
  </si>
  <si>
    <t>-97, -03, -11</t>
  </si>
  <si>
    <t>18-22 ed.,   online B,D-97</t>
  </si>
  <si>
    <t>-93B, -99B,        -04B, -10B</t>
  </si>
  <si>
    <t>18-22 ed.,   online C-97</t>
  </si>
  <si>
    <t>18-22 ed.,    online E-97</t>
  </si>
  <si>
    <t>Automated Alizarin</t>
  </si>
  <si>
    <t>January 2011</t>
  </si>
  <si>
    <t>Calcium, Magnesium</t>
  </si>
  <si>
    <t xml:space="preserve">Calcium, Magnesium </t>
  </si>
  <si>
    <t>Alkalinity, pH, Odor, Color, Conductivity, EDTA, Turbidity</t>
  </si>
  <si>
    <t>3500 Mg</t>
  </si>
  <si>
    <t>Mg-E 18-19 ed., Mg-B 20-22 ed., online B-97</t>
  </si>
  <si>
    <t>D3223</t>
  </si>
  <si>
    <t>-97, -02, -12</t>
  </si>
  <si>
    <t>Waters</t>
  </si>
  <si>
    <t>B-1011</t>
  </si>
  <si>
    <t>August 1987</t>
  </si>
  <si>
    <t>-90A</t>
  </si>
  <si>
    <t>D3867</t>
  </si>
  <si>
    <t>18-22 ed.,   online E-00</t>
  </si>
  <si>
    <t>18-22 ed.,   online D-00</t>
  </si>
  <si>
    <t>18-22 ed.,   online F-00</t>
  </si>
  <si>
    <t>-90B</t>
  </si>
  <si>
    <t xml:space="preserve">Dimethylphenol Method </t>
  </si>
  <si>
    <t>18-22 ed.,   online B-00</t>
  </si>
  <si>
    <t>August 1993</t>
  </si>
  <si>
    <t>18-22 ed.,   online E-99</t>
  </si>
  <si>
    <t>18-22 ed.,   online F-99</t>
  </si>
  <si>
    <t>-88A</t>
  </si>
  <si>
    <t>D515</t>
  </si>
  <si>
    <t>D1293</t>
  </si>
  <si>
    <t>-95, -99, -12</t>
  </si>
  <si>
    <t>D3859</t>
  </si>
  <si>
    <t>D3559</t>
  </si>
  <si>
    <t>6640B</t>
  </si>
  <si>
    <t>Acidic Herbicides</t>
  </si>
  <si>
    <t>Carbamates (Carbofuran, Oxamyl)</t>
  </si>
  <si>
    <t>SPE/GC/MS</t>
  </si>
  <si>
    <t>Atrazine, Simazine</t>
  </si>
  <si>
    <t>LC/ESI-MS/MS</t>
  </si>
  <si>
    <t>IC-ESI-MS/MS</t>
  </si>
  <si>
    <t>18-22 ed., online C-00</t>
  </si>
  <si>
    <t>18-22 ed., online B-01</t>
  </si>
  <si>
    <t>18-22 ed., online D-01</t>
  </si>
  <si>
    <t>7500-U-B</t>
  </si>
  <si>
    <t>-03, -05, -10</t>
  </si>
  <si>
    <t>21st ed.</t>
  </si>
  <si>
    <t>Radioactive cesium, Gamma emitters precip.</t>
  </si>
  <si>
    <t>Bromate</t>
  </si>
  <si>
    <t>2D-IC</t>
  </si>
  <si>
    <t>302.0</t>
  </si>
  <si>
    <t>Dalapon, HAA5, Bromate</t>
  </si>
  <si>
    <t>317.0</t>
  </si>
  <si>
    <t>Rev. 2.0</t>
  </si>
  <si>
    <t>IC-Post column reaction (eligibility for reduced monitoring)</t>
  </si>
  <si>
    <t>326.0</t>
  </si>
  <si>
    <t>Bromate, Chlorite</t>
  </si>
  <si>
    <t>Barium, Aluminum</t>
  </si>
  <si>
    <t>18-22 ed.,   online B-01</t>
  </si>
  <si>
    <t>18-22 ed.,   online B-97</t>
  </si>
  <si>
    <t>4110B</t>
  </si>
  <si>
    <t>18-22 ed.,   online D-97</t>
  </si>
  <si>
    <t>18-22 ed.,   online F-97</t>
  </si>
  <si>
    <t>18-22 ed.,   online C-00</t>
  </si>
  <si>
    <t>Potentiometric</t>
  </si>
  <si>
    <t>D2972-08B</t>
  </si>
  <si>
    <t>Magnesium</t>
  </si>
  <si>
    <t>GC/non MS, TOC/DOC</t>
  </si>
  <si>
    <t>Ion Exchange Extraction (Acidic 
Methanol)</t>
  </si>
  <si>
    <t>Post Column reactor Fluorescent
 Detector</t>
  </si>
  <si>
    <t>Post Column reactor Fluorescent 
Detector</t>
  </si>
  <si>
    <t>18-22 ed.,    online B-94, B-07</t>
  </si>
  <si>
    <t>21-22 ed.,    online B-01, B-06</t>
  </si>
  <si>
    <t>21-22 ed.,    online B-04</t>
  </si>
  <si>
    <t>Manual Distillation Spectrophotometric 
semi-automated</t>
  </si>
  <si>
    <t>Tendency to precipitate or dissolve
 CaCO3</t>
  </si>
  <si>
    <t>-93B, -03B, -09B</t>
  </si>
  <si>
    <t>18-19 ed., 21-22 ed., online B-99</t>
  </si>
  <si>
    <t>18-19 ed., 21-22 ed., online B-99 B-04     B-10</t>
  </si>
  <si>
    <t>18-19 ed., 21-22 ed., online D-99</t>
  </si>
  <si>
    <t>-98B, -03B, -08B</t>
  </si>
  <si>
    <t xml:space="preserve">18-22 ed.,          online B-99 </t>
  </si>
  <si>
    <t>18-19 ed., 21-22 ed., online B-97, B-09</t>
  </si>
  <si>
    <t>D1972-97B, -03B</t>
  </si>
  <si>
    <t>USGS</t>
  </si>
  <si>
    <t>I-1030-85</t>
  </si>
  <si>
    <t>Electrometric</t>
  </si>
  <si>
    <t>D6919</t>
  </si>
  <si>
    <t>Ion Chromatography</t>
  </si>
  <si>
    <t>-03, -09</t>
  </si>
  <si>
    <t>I-3300-85</t>
  </si>
  <si>
    <t>ME355.01</t>
  </si>
  <si>
    <t>Headspace GC/MS</t>
  </si>
  <si>
    <t>H&amp;E Lab</t>
  </si>
  <si>
    <t>Rev. 1.0, May 2009</t>
  </si>
  <si>
    <t>Revision 1.2, August 2001</t>
  </si>
  <si>
    <t>Kelada-01</t>
  </si>
  <si>
    <t>UV, Distillation, Spectrophotometric</t>
  </si>
  <si>
    <t>Lachat</t>
  </si>
  <si>
    <t>Revision 2.1, November 2000</t>
  </si>
  <si>
    <t>Microdistillation, Flow Injection, Spectrophotometric</t>
  </si>
  <si>
    <t>OIA1677, DW</t>
  </si>
  <si>
    <t>Ligand Exchange and Amperometry</t>
  </si>
  <si>
    <t>380-75WE</t>
  </si>
  <si>
    <t>Tech Ind Sys</t>
  </si>
  <si>
    <t>February 1976</t>
  </si>
  <si>
    <t>Automated Electrode</t>
  </si>
  <si>
    <t>129-71W</t>
  </si>
  <si>
    <t>December 1972</t>
  </si>
  <si>
    <t>January 2004</t>
  </si>
  <si>
    <t>OI Analytical</t>
  </si>
  <si>
    <t>Other Methods</t>
  </si>
  <si>
    <t>D6508</t>
  </si>
  <si>
    <t>Rev. 2</t>
  </si>
  <si>
    <t>Capillary Ion Electrophoresis</t>
  </si>
  <si>
    <t>Differential Pulse Anodic Stripping</t>
  </si>
  <si>
    <t>Palintest/ Hach</t>
  </si>
  <si>
    <t>Lead</t>
  </si>
  <si>
    <t>Automated-segmented flow</t>
  </si>
  <si>
    <t>Automated Discrete</t>
  </si>
  <si>
    <t>I-1601-85</t>
  </si>
  <si>
    <t>I-2601-90</t>
  </si>
  <si>
    <t>I-2598-85</t>
  </si>
  <si>
    <t>Systea</t>
  </si>
  <si>
    <t>Easy (1-Reagent)</t>
  </si>
  <si>
    <t>February 2009</t>
  </si>
  <si>
    <t>Reduction/Colormetric</t>
  </si>
  <si>
    <t>D6581</t>
  </si>
  <si>
    <t>-00, -08A</t>
  </si>
  <si>
    <t>Chemically Suppressed Ion Chromotography</t>
  </si>
  <si>
    <t>-08B</t>
  </si>
  <si>
    <t>Electrolytically Suppressed Ion Chromatography</t>
  </si>
  <si>
    <t>Fluoride, Chloride</t>
  </si>
  <si>
    <t>321.8</t>
  </si>
  <si>
    <t>IC-ICP-MS</t>
  </si>
  <si>
    <t>LABORATORY CERTIFICATIONS</t>
  </si>
  <si>
    <t xml:space="preserve">   STATE OF ALASKA</t>
  </si>
  <si>
    <t>INVOICE NUMBER</t>
  </si>
  <si>
    <t>Drinking Water - Chemistry</t>
  </si>
  <si>
    <t>MAKE CHECKS PAYABLE TO:</t>
  </si>
  <si>
    <t>F</t>
  </si>
  <si>
    <t>STATE OF ALASKA</t>
  </si>
  <si>
    <t>R</t>
  </si>
  <si>
    <t>DEPT OF ENVIRONMENTAL CONSERVATION</t>
  </si>
  <si>
    <t>O</t>
  </si>
  <si>
    <t>DIVISION OF ENVIRONMENTAL HEALTH</t>
  </si>
  <si>
    <t>M</t>
  </si>
  <si>
    <t>ENIVRONMENTAL HEALTH LABORATORY</t>
  </si>
  <si>
    <t xml:space="preserve">   1. Please reference invoice number on your check</t>
  </si>
  <si>
    <t>5251 DR MARTIN LUTHER KING JR AVE</t>
  </si>
  <si>
    <t xml:space="preserve">   2. Submit one copy of this form with your payment</t>
  </si>
  <si>
    <t>ANCHORAGE, AK 99507-1293</t>
  </si>
  <si>
    <t xml:space="preserve">If you would prefer to pay by credit card, </t>
  </si>
  <si>
    <t>please call Accounts Receivable at (907) 375-8200</t>
  </si>
  <si>
    <t>Requestor:</t>
  </si>
  <si>
    <t>T</t>
  </si>
  <si>
    <t>Date of Request:</t>
  </si>
  <si>
    <t>Lab ID:</t>
  </si>
  <si>
    <t>Due Date:</t>
  </si>
  <si>
    <t xml:space="preserve">  DATE</t>
  </si>
  <si>
    <t>QTY</t>
  </si>
  <si>
    <t>DESCRIPTION</t>
  </si>
  <si>
    <t>PRICE EA</t>
  </si>
  <si>
    <t xml:space="preserve"> AMOUNT</t>
  </si>
  <si>
    <r>
      <t xml:space="preserve">Drinking Water Laboratory Certification / Chemistry </t>
    </r>
    <r>
      <rPr>
        <sz val="8"/>
        <rFont val="Trebuchet MS"/>
        <family val="2"/>
      </rPr>
      <t>(reciprocity)</t>
    </r>
  </si>
  <si>
    <t>Method Fees - Chemistry I</t>
  </si>
  <si>
    <t>Method Fees - Chemistry I (Radiochemistry)</t>
  </si>
  <si>
    <t>Method Fees - Chemistry II</t>
  </si>
  <si>
    <t>Method Fees - Chemistry III</t>
  </si>
  <si>
    <t>Method Fees - Chemistry IV</t>
  </si>
  <si>
    <t xml:space="preserve"> </t>
  </si>
  <si>
    <t>INVOICE TOTAL:</t>
  </si>
  <si>
    <t>TOTAL DUE:</t>
  </si>
  <si>
    <t>COMMENTS:</t>
  </si>
  <si>
    <t>STATE OF ALASKA USE ONLY</t>
  </si>
  <si>
    <t>FY</t>
  </si>
  <si>
    <t>USER FEE</t>
  </si>
  <si>
    <t>EHLABCERT</t>
  </si>
  <si>
    <r>
      <t xml:space="preserve">Drinking Water Laboratory Certification / Chemistry </t>
    </r>
    <r>
      <rPr>
        <sz val="8"/>
        <rFont val="Trebuchet MS"/>
        <family val="2"/>
      </rPr>
      <t>(base fee)</t>
    </r>
  </si>
  <si>
    <t>Technical Information</t>
  </si>
  <si>
    <t>Submit the following documentation to:</t>
  </si>
  <si>
    <t>State of Alaska/DEC</t>
  </si>
  <si>
    <t>5251 Dr. MLK Jr. Avenue</t>
  </si>
  <si>
    <t>Anchorage, AK  99507</t>
  </si>
  <si>
    <t>Attn: Certification Officer-SDWA Chemistry</t>
  </si>
  <si>
    <t xml:space="preserve">email: declabcert@alaska.gov </t>
  </si>
  <si>
    <t>Documentation Checklist:</t>
  </si>
  <si>
    <t>Electronic Copy</t>
  </si>
  <si>
    <t>Hardcopy</t>
  </si>
  <si>
    <t xml:space="preserve">For document details go to: </t>
  </si>
  <si>
    <t>http://dec.alaska.gov/eh/lab/dw/dwchem.htm</t>
  </si>
  <si>
    <r>
      <t>This application,</t>
    </r>
    <r>
      <rPr>
        <sz val="10"/>
        <rFont val="Arial"/>
        <family val="2"/>
      </rPr>
      <t xml:space="preserve"> completed in full </t>
    </r>
  </si>
  <si>
    <t>Most recent on-site audit report and certifications currently held</t>
  </si>
  <si>
    <t xml:space="preserve">for drinking water analyses. The audit report should include corrective </t>
  </si>
  <si>
    <t xml:space="preserve">actions completed, and record of audit closure. (reciprocity/out-of-state </t>
  </si>
  <si>
    <t>labs only)</t>
  </si>
  <si>
    <r>
      <t>Standard Operating Procedures (SOP)</t>
    </r>
    <r>
      <rPr>
        <sz val="10"/>
        <rFont val="Arial"/>
        <family val="2"/>
      </rPr>
      <t xml:space="preserve"> for each method requested</t>
    </r>
  </si>
  <si>
    <t>Laboratory Quality Assurance Plan (QAP)</t>
  </si>
  <si>
    <t>Printed name of legal representative</t>
  </si>
  <si>
    <t>Title</t>
  </si>
  <si>
    <t>Signature of legal representative</t>
  </si>
  <si>
    <t>Date</t>
  </si>
  <si>
    <t>General Information</t>
  </si>
  <si>
    <t>Legal Applicant:</t>
  </si>
  <si>
    <t>Date:</t>
  </si>
  <si>
    <t>Laboratory Name:</t>
  </si>
  <si>
    <t>Laboratory Website:</t>
  </si>
  <si>
    <t>Mailing Address</t>
  </si>
  <si>
    <t>Street or PO Box</t>
  </si>
  <si>
    <t>City</t>
  </si>
  <si>
    <t>State</t>
  </si>
  <si>
    <t xml:space="preserve">Zip </t>
  </si>
  <si>
    <t>EPA Number</t>
  </si>
  <si>
    <t>Physical Location</t>
  </si>
  <si>
    <t>Primary Lab Contact</t>
  </si>
  <si>
    <t>Name</t>
  </si>
  <si>
    <t>Phone #</t>
  </si>
  <si>
    <t>Fax #</t>
  </si>
  <si>
    <t>Email address</t>
  </si>
  <si>
    <t>Application type</t>
  </si>
  <si>
    <t>Initial</t>
  </si>
  <si>
    <t xml:space="preserve">Renewal </t>
  </si>
  <si>
    <t>Laboratory Classification</t>
  </si>
  <si>
    <t>Academic</t>
  </si>
  <si>
    <t>Industrial</t>
  </si>
  <si>
    <t>Commercial</t>
  </si>
  <si>
    <t>Government (circle one)</t>
  </si>
  <si>
    <t>Federal</t>
  </si>
  <si>
    <t>Municipal</t>
  </si>
  <si>
    <t xml:space="preserve">Other </t>
  </si>
  <si>
    <t>Payment must be made by credit card, check, or money order.</t>
  </si>
  <si>
    <t>Application packet is for one (1) fiscal year; July 1-June 30.</t>
  </si>
  <si>
    <t>Required MDL (mg/L)</t>
  </si>
  <si>
    <t>Lab MDL (40CFR 136)</t>
  </si>
  <si>
    <t>Aluminum</t>
  </si>
  <si>
    <t>Barium</t>
  </si>
  <si>
    <t>Boron</t>
  </si>
  <si>
    <t>Cadmium</t>
  </si>
  <si>
    <t>Chromium</t>
  </si>
  <si>
    <t>Iron</t>
  </si>
  <si>
    <t>Manganese</t>
  </si>
  <si>
    <t>Molybdenum</t>
  </si>
  <si>
    <t>Nickel</t>
  </si>
  <si>
    <t>Potassium</t>
  </si>
  <si>
    <t>Silver</t>
  </si>
  <si>
    <t>Sodium</t>
  </si>
  <si>
    <t>Vanadium</t>
  </si>
  <si>
    <t>&lt;---Back</t>
  </si>
  <si>
    <t>Required MDL (mg/L)*</t>
  </si>
  <si>
    <t>Thallium</t>
  </si>
  <si>
    <t>Uranium</t>
  </si>
  <si>
    <t>Zinc</t>
  </si>
  <si>
    <t>* The monitoring trigger for inorganics is the MCL except for nitrate and nitrite, which are 1/2 the MCL</t>
  </si>
  <si>
    <t>Bromide</t>
  </si>
  <si>
    <t>Chlorate</t>
  </si>
  <si>
    <t>Chlorite</t>
  </si>
  <si>
    <t>Nitrate-N</t>
  </si>
  <si>
    <t>Nitrite-N</t>
  </si>
  <si>
    <t>Sulfate</t>
  </si>
  <si>
    <t>Alachlor</t>
  </si>
  <si>
    <t>Aldrin</t>
  </si>
  <si>
    <t>Atrazine</t>
  </si>
  <si>
    <t>Chlordane</t>
  </si>
  <si>
    <t>Dieldrin</t>
  </si>
  <si>
    <t>Endrin</t>
  </si>
  <si>
    <t>Heptachlor</t>
  </si>
  <si>
    <t>Heptachlor Epoxide</t>
  </si>
  <si>
    <t>Hexachlorobenzene</t>
  </si>
  <si>
    <t>Hexachlorocyclopentadiene</t>
  </si>
  <si>
    <t>Lindane</t>
  </si>
  <si>
    <t>Methoxychlor</t>
  </si>
  <si>
    <t>PCBs (as Aroclors)</t>
  </si>
  <si>
    <t>Simazine</t>
  </si>
  <si>
    <t>Toxaphene</t>
  </si>
  <si>
    <t>Benzene</t>
  </si>
  <si>
    <t>Carbon tetrachloride</t>
  </si>
  <si>
    <t>Chlorobenzene</t>
  </si>
  <si>
    <t>1,2-Dichlorobenzene</t>
  </si>
  <si>
    <t>1,4-Dichlorobenzene</t>
  </si>
  <si>
    <t>1,2-Dichloroethane</t>
  </si>
  <si>
    <t>cis-1,2-Dichloroethylene</t>
  </si>
  <si>
    <t>trans-1,2-Dichloroethylene</t>
  </si>
  <si>
    <t>Dichloromethane</t>
  </si>
  <si>
    <t>1,2-Dichloropropane</t>
  </si>
  <si>
    <t>Ethylbenzene</t>
  </si>
  <si>
    <t>Styrene</t>
  </si>
  <si>
    <t>Tetrachloroethylene</t>
  </si>
  <si>
    <t>1,1,1-Trichloroethane</t>
  </si>
  <si>
    <t>Trichloroethylene</t>
  </si>
  <si>
    <t>Toluene</t>
  </si>
  <si>
    <t>1,2,4-Trichlorobenzene</t>
  </si>
  <si>
    <t>1,1-Dichloroethylene</t>
  </si>
  <si>
    <t>1,1,2-Trichloroethane</t>
  </si>
  <si>
    <t>Vinyl chloride</t>
  </si>
  <si>
    <t>Xylenes (total)</t>
  </si>
  <si>
    <t>502.2/524.2-THMs</t>
  </si>
  <si>
    <t>Bromodichloromethane</t>
  </si>
  <si>
    <t>1.00 (MRL)</t>
  </si>
  <si>
    <t>Bromoform</t>
  </si>
  <si>
    <t>Chloroform</t>
  </si>
  <si>
    <t>Dibromochloromethane</t>
  </si>
  <si>
    <t>Total THM</t>
  </si>
  <si>
    <t>PCB Screening</t>
  </si>
  <si>
    <t>Propachlor</t>
  </si>
  <si>
    <t>Trifuluralin</t>
  </si>
  <si>
    <t>2,4,5-TP</t>
  </si>
  <si>
    <t>2,4-D</t>
  </si>
  <si>
    <t>Dalapon</t>
  </si>
  <si>
    <t>Dicamba</t>
  </si>
  <si>
    <t>Dinoseb</t>
  </si>
  <si>
    <t>Pentachlorophenol</t>
  </si>
  <si>
    <t>Picloram</t>
  </si>
  <si>
    <t>Monochloroacetic Acid</t>
  </si>
  <si>
    <t>2.00 (MRL)</t>
  </si>
  <si>
    <t>Monobromoacetic Acid</t>
  </si>
  <si>
    <t>Dichloroacetic Acid</t>
  </si>
  <si>
    <t>Trichloroacetic Acid</t>
  </si>
  <si>
    <t>Dibromoacetic Acid</t>
  </si>
  <si>
    <t>Total HAA</t>
  </si>
  <si>
    <t>Acenaphthene</t>
  </si>
  <si>
    <t>Acenaphthylene</t>
  </si>
  <si>
    <t>Benzo(a)pyrene</t>
  </si>
  <si>
    <t>Butachlor</t>
  </si>
  <si>
    <t>Di(ethylhexyl)adipate</t>
  </si>
  <si>
    <t>Di(ethylhexyl)phthalate</t>
  </si>
  <si>
    <t>Metolachlor</t>
  </si>
  <si>
    <t>Metribuzin</t>
  </si>
  <si>
    <t>531.1/531.2</t>
  </si>
  <si>
    <t>3-Hydroxycarbofuran</t>
  </si>
  <si>
    <t>Aldicarb</t>
  </si>
  <si>
    <t>Aldicarb Sulfone</t>
  </si>
  <si>
    <t>Aldicarb Sulfoxide</t>
  </si>
  <si>
    <t>Carbofuran</t>
  </si>
  <si>
    <t>Methomyl</t>
  </si>
  <si>
    <t>Oxamyl (vydate)</t>
  </si>
  <si>
    <t>0.15</t>
  </si>
  <si>
    <t>0.003</t>
  </si>
  <si>
    <t>0.001</t>
  </si>
  <si>
    <t>0.002</t>
  </si>
  <si>
    <t>0.01</t>
  </si>
  <si>
    <t>1.30</t>
  </si>
  <si>
    <t>20</t>
  </si>
  <si>
    <t>* The MDL reference is 40 CFR 141.23(k)(3)(ii) or the MCL, whichever is lower.</t>
  </si>
  <si>
    <t>0.50</t>
  </si>
  <si>
    <t>0.40</t>
  </si>
  <si>
    <t>1.00</t>
  </si>
  <si>
    <r>
      <t>* VOCs-A laboratory must be able to achieve the MDL listed to be certified to analyze samples for compliance
monitoring [</t>
    </r>
    <r>
      <rPr>
        <sz val="10"/>
        <rFont val="Calibri"/>
        <family val="2"/>
      </rPr>
      <t>§</t>
    </r>
    <r>
      <rPr>
        <sz val="10"/>
        <rFont val="Arial"/>
        <family val="2"/>
      </rPr>
      <t xml:space="preserve"> 141.24(f)(17)(i)(E) and (ii)(C)].  This is also the monitoring trigger for VOCs [</t>
    </r>
    <r>
      <rPr>
        <sz val="10"/>
        <rFont val="Calibri"/>
        <family val="2"/>
      </rPr>
      <t>§</t>
    </r>
    <r>
      <rPr>
        <sz val="10"/>
        <rFont val="Arial"/>
        <family val="2"/>
      </rPr>
      <t xml:space="preserve"> 141.24(f)(11)].
** Other Organics-A laboratory must be able to achieve the MDL listed to be certified to analyze samples for compliance monitoring [§ 141.24(h)(18) and (h)(13)(ii)].
</t>
    </r>
  </si>
  <si>
    <t>SM 6640B</t>
  </si>
  <si>
    <t>70.0</t>
  </si>
  <si>
    <t>0.20</t>
  </si>
  <si>
    <t>2,4,5-TP (Silvex)</t>
  </si>
  <si>
    <t>1.0</t>
  </si>
  <si>
    <t>0.2</t>
  </si>
  <si>
    <t>0.04</t>
  </si>
  <si>
    <t>0.10</t>
  </si>
  <si>
    <r>
      <t>MDL (</t>
    </r>
    <r>
      <rPr>
        <sz val="10"/>
        <rFont val="Calibri"/>
        <family val="2"/>
      </rPr>
      <t>μ</t>
    </r>
    <r>
      <rPr>
        <sz val="10"/>
        <rFont val="Arial"/>
        <family val="2"/>
      </rPr>
      <t>g/L)</t>
    </r>
  </si>
  <si>
    <t>0.02</t>
  </si>
  <si>
    <t>0.07</t>
  </si>
  <si>
    <t>10</t>
  </si>
  <si>
    <t>70</t>
  </si>
  <si>
    <t>0.60</t>
  </si>
  <si>
    <t>0.80</t>
  </si>
  <si>
    <t>0.90</t>
  </si>
  <si>
    <t>2.0</t>
  </si>
  <si>
    <r>
      <t>MDL (</t>
    </r>
    <r>
      <rPr>
        <sz val="10"/>
        <rFont val="Calibri"/>
        <family val="2"/>
      </rPr>
      <t>μ</t>
    </r>
    <r>
      <rPr>
        <sz val="10"/>
        <rFont val="Arial"/>
        <family val="2"/>
      </rPr>
      <t>g/L)**</t>
    </r>
  </si>
  <si>
    <r>
      <t>MDL (</t>
    </r>
    <r>
      <rPr>
        <sz val="10"/>
        <rFont val="Calibri"/>
        <family val="2"/>
      </rPr>
      <t>μ</t>
    </r>
    <r>
      <rPr>
        <sz val="10"/>
        <rFont val="Arial"/>
        <family val="2"/>
      </rPr>
      <t>g/L)*</t>
    </r>
  </si>
  <si>
    <t>ortho-Phosphate</t>
  </si>
  <si>
    <t>INSTRUCTIONS:  For those methods with versions listed, please enter the version for which the laboratory is applying into the yellow box. Examples - SM online E-00: "E00"; SM 19th edition: "19"; ASTM: "90A"; month/year versions: MMYY "0811". If no version is listed, enter an "x".</t>
  </si>
  <si>
    <t>EPA 300.0, SM, ASTM, Waters    IC methods</t>
  </si>
  <si>
    <t>502.2/524.2/
524.3/524.4-VOCs</t>
  </si>
  <si>
    <t xml:space="preserve">Street </t>
  </si>
  <si>
    <r>
      <t>declabcert@alaska.gov</t>
    </r>
    <r>
      <rPr>
        <sz val="10"/>
        <rFont val="Arial"/>
        <family val="2"/>
      </rPr>
      <t xml:space="preserve"> or by phone at 907-375-8200.</t>
    </r>
  </si>
  <si>
    <t>Template</t>
  </si>
  <si>
    <r>
      <rPr>
        <sz val="10"/>
        <rFont val="Arial"/>
        <family val="2"/>
      </rPr>
      <t>18 AAC 80:</t>
    </r>
    <r>
      <rPr>
        <sz val="10"/>
        <color indexed="12"/>
        <rFont val="Arial"/>
        <family val="2"/>
      </rPr>
      <t xml:space="preserve">  </t>
    </r>
    <r>
      <rPr>
        <u/>
        <sz val="10"/>
        <color indexed="12"/>
        <rFont val="Arial"/>
        <family val="2"/>
      </rPr>
      <t>http://dec.alaska.gov/commish/regulations/pdfs/18%20AAC%2080.pdf</t>
    </r>
  </si>
  <si>
    <r>
      <rPr>
        <sz val="10"/>
        <rFont val="Arial"/>
        <family val="2"/>
      </rPr>
      <t xml:space="preserve">EPA 815-R-05-004:  </t>
    </r>
    <r>
      <rPr>
        <u/>
        <sz val="10"/>
        <color indexed="12"/>
        <rFont val="Arial"/>
        <family val="2"/>
      </rPr>
      <t>https://www.epa.gov/dwlabcert/laboratory-certification-manual-drinking-water</t>
    </r>
  </si>
  <si>
    <t xml:space="preserve">I certify that I have read 18 AAC 80 (DW Regs) and EPA 815-R-05-004 (LCM) as they pertain to the certificaton of the laboratory identified in this application (section 1), and that the information provided herein is accurate and correct to the best of my knowledge.  Further, I understand that by signing this document I, the legal representative of the candidate laboratory, agree that the candidate laboratory shall abide by the rules and regulations contained within 18 AAC 80 and EPA 815-R-05-004, including subsequent amendments.  </t>
  </si>
  <si>
    <r>
      <t>Current PT results for each method</t>
    </r>
    <r>
      <rPr>
        <sz val="10"/>
        <rFont val="Arial"/>
        <family val="2"/>
      </rPr>
      <t xml:space="preserve"> reported directly from the vendor</t>
    </r>
  </si>
  <si>
    <t>Colorimetric Phosphomolybdate</t>
  </si>
  <si>
    <t xml:space="preserve">If you have any questions regarding this form, please contact SDWA Certification Officer - Chemistry by email at </t>
  </si>
  <si>
    <t>Chlorinated Acids</t>
  </si>
  <si>
    <t>515.1/515.3/515.4</t>
  </si>
  <si>
    <t>Radium 226 Radon emanation</t>
  </si>
  <si>
    <t>Radium 228 radiochemical</t>
  </si>
  <si>
    <t>-95A, -99A,        -14A</t>
  </si>
  <si>
    <t>-92, -02, -07, -12</t>
  </si>
  <si>
    <t>Metals and Total Organic Carbon</t>
  </si>
  <si>
    <t>TOC</t>
  </si>
  <si>
    <t>NEC</t>
  </si>
  <si>
    <t>Nitrate Reductase</t>
  </si>
  <si>
    <t>Nitrate Elimination Co, Inc. Reductase Method</t>
  </si>
  <si>
    <t>Thermo</t>
  </si>
  <si>
    <t>Discrete Analyzer Method</t>
  </si>
  <si>
    <t>Mitchell</t>
  </si>
  <si>
    <t>8026 Rev. 1.2</t>
  </si>
  <si>
    <t>10272 Rev. 1.2</t>
  </si>
  <si>
    <t>10261 Rev. 1.2</t>
  </si>
  <si>
    <t>10267 Rev. 1.2</t>
  </si>
  <si>
    <t xml:space="preserve">December 2015 </t>
  </si>
  <si>
    <t>10258 Rev. 1.0</t>
  </si>
  <si>
    <t>January 2016</t>
  </si>
  <si>
    <t>M5331 Rev. 1.2</t>
  </si>
  <si>
    <t>February 2016</t>
  </si>
  <si>
    <t>LED Nephelometric</t>
  </si>
  <si>
    <t>Thermo Fisher Science Discrete Analyzer</t>
  </si>
  <si>
    <t>Application for renewal must be made by May 30th to ensure review prior to July 1st.</t>
  </si>
  <si>
    <t>QuikChem        10-204-00-1-X</t>
  </si>
  <si>
    <t>Nitrate, Nitrite,           o-phosphate</t>
  </si>
  <si>
    <r>
      <t xml:space="preserve">Method Addition </t>
    </r>
    <r>
      <rPr>
        <sz val="9"/>
        <rFont val="Arial"/>
        <family val="2"/>
      </rPr>
      <t>(base fee is not applied)</t>
    </r>
  </si>
  <si>
    <t>Task</t>
  </si>
  <si>
    <t>VELFR1</t>
  </si>
  <si>
    <t>SPE LC/MS/MS</t>
  </si>
  <si>
    <t>Perfluorooctanoic acid (PFOA), Perfluorooct-anesulfonic acid (PFOS)</t>
  </si>
  <si>
    <t>0.05</t>
  </si>
  <si>
    <t xml:space="preserve">Fee Payment </t>
  </si>
  <si>
    <t>this application must be received prior to or simulatan-</t>
  </si>
  <si>
    <t>7500Ra-E</t>
  </si>
  <si>
    <t>22 ed., online   E-07</t>
  </si>
  <si>
    <t>Radium 226 and Radium 228, Gamma spectroscopy</t>
  </si>
  <si>
    <t>7110D</t>
  </si>
  <si>
    <t>online D-17</t>
  </si>
  <si>
    <t>Gross alpha and Gross beta, Liquid Scintillation</t>
  </si>
  <si>
    <t>-00, -15</t>
  </si>
  <si>
    <t>-98A, -03A, -08A, -15</t>
  </si>
  <si>
    <t>-93B, -08B, -15B</t>
  </si>
  <si>
    <t>-96D, -03D, -08D, -15D</t>
  </si>
  <si>
    <t>-95C, -02C, -07C, -12C</t>
  </si>
  <si>
    <t>-95A, -02A, -07A, -12A</t>
  </si>
  <si>
    <t>-97C, -03C, -08C, -15C</t>
  </si>
  <si>
    <t>D7283</t>
  </si>
  <si>
    <t>-17</t>
  </si>
  <si>
    <t>Two Dimensional IC</t>
  </si>
  <si>
    <t>Thermo Fisher</t>
  </si>
  <si>
    <t>552.1/552.2/552.3/557/ 6251B/TF557.1</t>
  </si>
  <si>
    <t>HAA5</t>
  </si>
  <si>
    <t>Two-Dimensional Ion Chromatography with Suppressed Conductivity Detection</t>
  </si>
  <si>
    <t>Lovibond</t>
  </si>
  <si>
    <t>PTV 1000</t>
  </si>
  <si>
    <t>December 2016</t>
  </si>
  <si>
    <t>-93A, -03A, -09A,  -14A, -14B</t>
  </si>
  <si>
    <t>18-22 ed.,    online B-00</t>
  </si>
  <si>
    <t>Place a X in the box for those analytes you wish to be certified.  Then enter the requested Verified MDL information for each analyte.</t>
  </si>
  <si>
    <t xml:space="preserve">eously with payment. Payment must be received before this application </t>
  </si>
  <si>
    <t>can be processed.</t>
  </si>
  <si>
    <r>
      <rPr>
        <b/>
        <u/>
        <sz val="10"/>
        <rFont val="Arial"/>
        <family val="2"/>
      </rPr>
      <t>Limit data</t>
    </r>
    <r>
      <rPr>
        <sz val="10"/>
        <rFont val="Arial"/>
        <family val="2"/>
      </rPr>
      <t xml:space="preserve"> for the method/analyte pair for which certification is requested.</t>
    </r>
  </si>
  <si>
    <t>Initial Demonstration of Capability &amp; Verified Method Detection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</si>
</sst>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164" formatCode="&quot;$&quot;#,##0.00"/>
    <numFmt numFmtId="165" formatCode="0.0"/>
    <numFmt numFmtId="166" formatCode="0.0000"/>
    <numFmt numFmtId="167" formatCode="0.000"/>
  </numFmts>
  <fonts count="34" x14ac:knownFonts="1">
    <font>
      <sz val="11"/>
      <color theme="1"/>
      <name val="Arial"/>
      <family val="2"/>
    </font>
    <font>
      <sz val="10"/>
      <name val="Arial"/>
      <family val="2"/>
    </font>
    <font>
      <sz val="9"/>
      <name val="Times New Roman"/>
      <family val="1"/>
    </font>
    <font>
      <b/>
      <sz val="10"/>
      <name val="Arial"/>
      <family val="2"/>
    </font>
    <font>
      <sz val="8"/>
      <name val="Arial"/>
      <family val="2"/>
    </font>
    <font>
      <b/>
      <u/>
      <sz val="10"/>
      <name val="Arial"/>
      <family val="2"/>
    </font>
    <font>
      <u/>
      <sz val="10"/>
      <color indexed="12"/>
      <name val="Arial"/>
      <family val="2"/>
    </font>
    <font>
      <b/>
      <i/>
      <sz val="8"/>
      <name val="Arial"/>
      <family val="2"/>
    </font>
    <font>
      <sz val="10"/>
      <color indexed="8"/>
      <name val="Arial"/>
      <family val="2"/>
    </font>
    <font>
      <sz val="10"/>
      <name val="Arial"/>
      <family val="2"/>
    </font>
    <font>
      <b/>
      <sz val="10"/>
      <name val="Times New Roman"/>
      <family val="1"/>
    </font>
    <font>
      <b/>
      <sz val="16"/>
      <name val="Times New Roman"/>
      <family val="1"/>
    </font>
    <font>
      <sz val="11"/>
      <name val="Tahoma"/>
      <family val="2"/>
    </font>
    <font>
      <sz val="6"/>
      <name val="Helv"/>
    </font>
    <font>
      <b/>
      <sz val="8"/>
      <name val="Helv"/>
    </font>
    <font>
      <sz val="10"/>
      <name val="Times New Roman"/>
      <family val="1"/>
    </font>
    <font>
      <sz val="9"/>
      <name val="Tahoma"/>
      <family val="2"/>
    </font>
    <font>
      <b/>
      <sz val="12"/>
      <name val="Times New Roman"/>
      <family val="1"/>
    </font>
    <font>
      <u/>
      <sz val="9"/>
      <color indexed="12"/>
      <name val="Helv"/>
    </font>
    <font>
      <b/>
      <sz val="9"/>
      <name val="Times New Roman"/>
      <family val="1"/>
    </font>
    <font>
      <b/>
      <sz val="12"/>
      <name val="Tahoma"/>
      <family val="2"/>
    </font>
    <font>
      <b/>
      <sz val="9"/>
      <color rgb="FFFF0000"/>
      <name val="Tahoma"/>
      <family val="2"/>
    </font>
    <font>
      <sz val="10"/>
      <name val="Trebuchet MS"/>
      <family val="2"/>
    </font>
    <font>
      <sz val="8"/>
      <name val="Trebuchet MS"/>
      <family val="2"/>
    </font>
    <font>
      <sz val="10"/>
      <color rgb="FFFF0000"/>
      <name val="Trebuchet MS"/>
      <family val="2"/>
    </font>
    <font>
      <b/>
      <sz val="11"/>
      <name val="Times New Roman"/>
      <family val="1"/>
    </font>
    <font>
      <sz val="12"/>
      <name val="Trebuchet MS"/>
      <family val="2"/>
    </font>
    <font>
      <i/>
      <sz val="10"/>
      <name val="Arial"/>
      <family val="2"/>
    </font>
    <font>
      <b/>
      <i/>
      <u/>
      <sz val="10"/>
      <name val="Arial"/>
      <family val="2"/>
    </font>
    <font>
      <sz val="10"/>
      <name val="Calibri"/>
      <family val="2"/>
    </font>
    <font>
      <b/>
      <sz val="11"/>
      <color theme="1"/>
      <name val="Arial"/>
      <family val="2"/>
    </font>
    <font>
      <sz val="10"/>
      <color indexed="12"/>
      <name val="Arial"/>
      <family val="2"/>
    </font>
    <font>
      <sz val="9.5"/>
      <name val="Arial"/>
      <family val="2"/>
    </font>
    <font>
      <sz val="9"/>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indexed="43"/>
        <bgColor indexed="8"/>
      </patternFill>
    </fill>
  </fills>
  <borders count="49">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6" fillId="0" borderId="0" applyNumberFormat="0" applyFill="0" applyBorder="0" applyAlignment="0" applyProtection="0">
      <alignment vertical="top"/>
      <protection locked="0"/>
    </xf>
    <xf numFmtId="0" fontId="9" fillId="0" borderId="0"/>
    <xf numFmtId="0" fontId="1" fillId="0" borderId="0"/>
    <xf numFmtId="0" fontId="8" fillId="0" borderId="0"/>
    <xf numFmtId="0" fontId="8" fillId="0" borderId="0"/>
  </cellStyleXfs>
  <cellXfs count="745">
    <xf numFmtId="0" fontId="0" fillId="0" borderId="0" xfId="0"/>
    <xf numFmtId="0" fontId="1" fillId="0" borderId="0" xfId="1" applyProtection="1"/>
    <xf numFmtId="0" fontId="1" fillId="0" borderId="0" xfId="1" applyAlignment="1" applyProtection="1">
      <alignment horizontal="left"/>
    </xf>
    <xf numFmtId="0" fontId="1" fillId="0" borderId="0" xfId="1" applyAlignment="1" applyProtection="1">
      <alignment horizontal="right"/>
    </xf>
    <xf numFmtId="14" fontId="1" fillId="0" borderId="0" xfId="1" applyNumberFormat="1" applyFill="1" applyAlignment="1" applyProtection="1"/>
    <xf numFmtId="14" fontId="1" fillId="2" borderId="0" xfId="1" applyNumberFormat="1" applyFill="1" applyAlignment="1" applyProtection="1">
      <alignment horizontal="left"/>
    </xf>
    <xf numFmtId="0" fontId="1" fillId="2" borderId="0" xfId="1" applyFont="1" applyFill="1" applyAlignment="1" applyProtection="1">
      <alignment horizontal="right"/>
    </xf>
    <xf numFmtId="0" fontId="2" fillId="0" borderId="0" xfId="1" applyFont="1" applyProtection="1"/>
    <xf numFmtId="1" fontId="1" fillId="0" borderId="0" xfId="1" applyNumberFormat="1" applyAlignment="1"/>
    <xf numFmtId="1" fontId="1" fillId="0" borderId="0" xfId="1" applyNumberFormat="1" applyAlignment="1" applyProtection="1"/>
    <xf numFmtId="0" fontId="2" fillId="0" borderId="0" xfId="1" applyFont="1" applyBorder="1" applyProtection="1"/>
    <xf numFmtId="0" fontId="1" fillId="0" borderId="0" xfId="1" applyBorder="1" applyProtection="1"/>
    <xf numFmtId="0" fontId="1" fillId="0" borderId="0" xfId="1" applyBorder="1" applyAlignment="1" applyProtection="1">
      <alignment horizontal="left"/>
    </xf>
    <xf numFmtId="0" fontId="1" fillId="0" borderId="2" xfId="1" applyBorder="1" applyProtection="1"/>
    <xf numFmtId="0" fontId="1" fillId="0" borderId="2" xfId="1" applyBorder="1" applyAlignment="1" applyProtection="1">
      <alignment horizontal="left"/>
    </xf>
    <xf numFmtId="0" fontId="1" fillId="0" borderId="3" xfId="1" applyBorder="1" applyAlignment="1" applyProtection="1">
      <alignment horizontal="right"/>
    </xf>
    <xf numFmtId="0" fontId="1" fillId="3" borderId="4" xfId="1" applyFill="1" applyBorder="1" applyProtection="1">
      <protection locked="0"/>
    </xf>
    <xf numFmtId="0" fontId="1" fillId="0" borderId="6" xfId="1" applyBorder="1" applyProtection="1"/>
    <xf numFmtId="0" fontId="1" fillId="0" borderId="6" xfId="1" applyBorder="1" applyAlignment="1" applyProtection="1">
      <alignment horizontal="left"/>
    </xf>
    <xf numFmtId="0" fontId="1" fillId="0" borderId="7" xfId="1" applyBorder="1" applyAlignment="1" applyProtection="1">
      <alignment horizontal="right"/>
    </xf>
    <xf numFmtId="0" fontId="1" fillId="3" borderId="4" xfId="1" applyFont="1" applyFill="1" applyBorder="1" applyProtection="1">
      <protection locked="0"/>
    </xf>
    <xf numFmtId="0" fontId="1" fillId="0" borderId="9" xfId="1" applyBorder="1" applyProtection="1"/>
    <xf numFmtId="0" fontId="1" fillId="0" borderId="9" xfId="1" applyBorder="1" applyAlignment="1" applyProtection="1">
      <alignment horizontal="left"/>
    </xf>
    <xf numFmtId="0" fontId="1" fillId="0" borderId="10" xfId="1" applyBorder="1" applyAlignment="1" applyProtection="1">
      <alignment horizontal="right"/>
    </xf>
    <xf numFmtId="0" fontId="3" fillId="0" borderId="0" xfId="1" applyFont="1" applyAlignment="1" applyProtection="1">
      <alignment horizontal="right"/>
    </xf>
    <xf numFmtId="0" fontId="1" fillId="0" borderId="3" xfId="1" applyFont="1" applyBorder="1" applyAlignment="1" applyProtection="1">
      <alignment horizontal="right"/>
    </xf>
    <xf numFmtId="0" fontId="1" fillId="0" borderId="7" xfId="1" applyFont="1" applyBorder="1" applyAlignment="1" applyProtection="1">
      <alignment horizontal="right"/>
    </xf>
    <xf numFmtId="0" fontId="1" fillId="0" borderId="12" xfId="1" applyFont="1" applyBorder="1" applyProtection="1"/>
    <xf numFmtId="0" fontId="1" fillId="0" borderId="12" xfId="1" applyBorder="1" applyAlignment="1" applyProtection="1">
      <alignment horizontal="left"/>
    </xf>
    <xf numFmtId="0" fontId="1" fillId="0" borderId="13" xfId="1" applyBorder="1" applyAlignment="1" applyProtection="1">
      <alignment horizontal="right"/>
    </xf>
    <xf numFmtId="0" fontId="1" fillId="0" borderId="2" xfId="1" applyFont="1" applyBorder="1" applyProtection="1"/>
    <xf numFmtId="0" fontId="1" fillId="0" borderId="15" xfId="1" applyBorder="1" applyProtection="1"/>
    <xf numFmtId="0" fontId="1" fillId="0" borderId="15" xfId="1" applyBorder="1" applyAlignment="1" applyProtection="1">
      <alignment horizontal="left"/>
    </xf>
    <xf numFmtId="0" fontId="1" fillId="0" borderId="16" xfId="1" applyBorder="1" applyAlignment="1" applyProtection="1">
      <alignment horizontal="right"/>
    </xf>
    <xf numFmtId="0" fontId="3" fillId="0" borderId="0" xfId="1" applyFont="1" applyAlignment="1" applyProtection="1">
      <alignment horizontal="left"/>
    </xf>
    <xf numFmtId="0" fontId="5" fillId="0" borderId="0" xfId="1" applyFont="1" applyProtection="1"/>
    <xf numFmtId="14" fontId="1" fillId="0" borderId="0" xfId="1" applyNumberFormat="1" applyAlignment="1" applyProtection="1"/>
    <xf numFmtId="0" fontId="1" fillId="0" borderId="12" xfId="1" applyBorder="1" applyProtection="1"/>
    <xf numFmtId="0" fontId="1" fillId="0" borderId="12" xfId="1" applyFont="1" applyBorder="1" applyAlignment="1" applyProtection="1">
      <alignment horizontal="left"/>
    </xf>
    <xf numFmtId="0" fontId="4" fillId="0" borderId="12" xfId="1" applyFont="1" applyBorder="1" applyAlignment="1" applyProtection="1">
      <alignment horizontal="left"/>
    </xf>
    <xf numFmtId="0" fontId="1" fillId="0" borderId="2" xfId="1" applyFont="1" applyBorder="1" applyAlignment="1" applyProtection="1">
      <alignment horizontal="left"/>
    </xf>
    <xf numFmtId="0" fontId="1" fillId="0" borderId="14" xfId="1" applyBorder="1" applyProtection="1"/>
    <xf numFmtId="0" fontId="1" fillId="0" borderId="15" xfId="1" applyFont="1" applyBorder="1" applyAlignment="1" applyProtection="1">
      <alignment horizontal="left"/>
    </xf>
    <xf numFmtId="0" fontId="1" fillId="0" borderId="6" xfId="1" applyFont="1" applyBorder="1" applyAlignment="1" applyProtection="1">
      <alignment horizontal="left"/>
    </xf>
    <xf numFmtId="0" fontId="1" fillId="0" borderId="9" xfId="1" applyFont="1" applyBorder="1" applyAlignment="1" applyProtection="1">
      <alignment horizontal="left"/>
    </xf>
    <xf numFmtId="164" fontId="1" fillId="0" borderId="0" xfId="1" applyNumberFormat="1" applyProtection="1"/>
    <xf numFmtId="0" fontId="1" fillId="3" borderId="4" xfId="1" applyNumberFormat="1" applyFont="1" applyFill="1" applyBorder="1" applyAlignment="1" applyProtection="1">
      <alignment horizontal="center"/>
      <protection locked="0"/>
    </xf>
    <xf numFmtId="165" fontId="1" fillId="0" borderId="9" xfId="1" applyNumberFormat="1" applyBorder="1" applyAlignment="1" applyProtection="1">
      <alignment horizontal="left"/>
    </xf>
    <xf numFmtId="165" fontId="1" fillId="0" borderId="6" xfId="1" applyNumberFormat="1" applyBorder="1" applyAlignment="1" applyProtection="1">
      <alignment horizontal="left"/>
    </xf>
    <xf numFmtId="0" fontId="1" fillId="3" borderId="4" xfId="1" applyNumberFormat="1" applyFill="1" applyBorder="1" applyAlignment="1" applyProtection="1">
      <alignment horizontal="center"/>
      <protection locked="0"/>
    </xf>
    <xf numFmtId="1" fontId="1" fillId="0" borderId="6" xfId="1" applyNumberFormat="1" applyBorder="1" applyAlignment="1" applyProtection="1">
      <alignment horizontal="left"/>
    </xf>
    <xf numFmtId="165" fontId="1" fillId="0" borderId="15" xfId="1" applyNumberFormat="1" applyBorder="1" applyAlignment="1" applyProtection="1">
      <alignment horizontal="left"/>
    </xf>
    <xf numFmtId="165" fontId="1" fillId="0" borderId="2" xfId="1" applyNumberFormat="1" applyBorder="1" applyAlignment="1" applyProtection="1">
      <alignment horizontal="left"/>
    </xf>
    <xf numFmtId="0" fontId="1" fillId="0" borderId="17" xfId="1" applyFont="1" applyBorder="1" applyAlignment="1" applyProtection="1">
      <alignment horizontal="right"/>
    </xf>
    <xf numFmtId="165" fontId="1" fillId="0" borderId="0" xfId="1" applyNumberFormat="1" applyBorder="1" applyAlignment="1" applyProtection="1">
      <alignment horizontal="left"/>
    </xf>
    <xf numFmtId="0" fontId="1" fillId="0" borderId="16" xfId="1" applyFont="1" applyBorder="1" applyAlignment="1" applyProtection="1">
      <alignment horizontal="right"/>
    </xf>
    <xf numFmtId="0" fontId="1" fillId="0" borderId="15" xfId="1" applyFill="1" applyBorder="1" applyProtection="1"/>
    <xf numFmtId="0" fontId="1" fillId="0" borderId="14" xfId="1" applyFill="1" applyBorder="1" applyProtection="1"/>
    <xf numFmtId="0" fontId="1" fillId="0" borderId="10" xfId="1" applyFont="1" applyBorder="1" applyAlignment="1" applyProtection="1">
      <alignment horizontal="right"/>
    </xf>
    <xf numFmtId="0" fontId="1" fillId="0" borderId="0" xfId="1" applyFill="1" applyBorder="1" applyProtection="1"/>
    <xf numFmtId="0" fontId="1" fillId="0" borderId="18" xfId="1" applyFill="1" applyBorder="1" applyProtection="1"/>
    <xf numFmtId="0" fontId="1" fillId="0" borderId="6" xfId="1" applyFill="1" applyBorder="1" applyProtection="1"/>
    <xf numFmtId="0" fontId="1" fillId="0" borderId="5" xfId="1" applyFill="1" applyBorder="1" applyProtection="1"/>
    <xf numFmtId="0" fontId="1" fillId="3" borderId="19" xfId="1" applyNumberFormat="1" applyFill="1" applyBorder="1" applyAlignment="1" applyProtection="1">
      <alignment horizontal="center"/>
      <protection locked="0"/>
    </xf>
    <xf numFmtId="165" fontId="1" fillId="0" borderId="0" xfId="1" applyNumberFormat="1" applyAlignment="1" applyProtection="1">
      <alignment horizontal="left"/>
    </xf>
    <xf numFmtId="0" fontId="3" fillId="0" borderId="0" xfId="1" applyFont="1" applyProtection="1"/>
    <xf numFmtId="1" fontId="1" fillId="0" borderId="9" xfId="1" applyNumberFormat="1" applyBorder="1" applyAlignment="1" applyProtection="1">
      <alignment horizontal="left"/>
    </xf>
    <xf numFmtId="164" fontId="1" fillId="0" borderId="0" xfId="1" applyNumberFormat="1" applyAlignment="1" applyProtection="1">
      <alignment horizontal="left"/>
    </xf>
    <xf numFmtId="0" fontId="1" fillId="0" borderId="0" xfId="1" applyFont="1" applyProtection="1"/>
    <xf numFmtId="0" fontId="1" fillId="2" borderId="0" xfId="1" applyFont="1" applyFill="1" applyProtection="1"/>
    <xf numFmtId="14" fontId="1" fillId="2" borderId="0" xfId="1" applyNumberFormat="1" applyFill="1" applyAlignment="1" applyProtection="1"/>
    <xf numFmtId="0" fontId="6" fillId="0" borderId="0" xfId="2" applyFont="1" applyAlignment="1" applyProtection="1"/>
    <xf numFmtId="0" fontId="6" fillId="0" borderId="0" xfId="2" applyAlignment="1" applyProtection="1"/>
    <xf numFmtId="0" fontId="1" fillId="0" borderId="20" xfId="1" applyBorder="1" applyProtection="1"/>
    <xf numFmtId="0" fontId="1" fillId="3" borderId="4" xfId="1" applyNumberFormat="1" applyFont="1" applyFill="1" applyBorder="1" applyProtection="1">
      <protection locked="0"/>
    </xf>
    <xf numFmtId="0" fontId="6" fillId="0" borderId="9" xfId="2" applyFont="1" applyBorder="1" applyAlignment="1" applyProtection="1">
      <alignment horizontal="left"/>
    </xf>
    <xf numFmtId="0" fontId="1" fillId="3" borderId="4" xfId="1" applyNumberFormat="1" applyFill="1" applyBorder="1" applyProtection="1">
      <protection locked="0"/>
    </xf>
    <xf numFmtId="0" fontId="6" fillId="0" borderId="6" xfId="2" applyBorder="1" applyAlignment="1" applyProtection="1"/>
    <xf numFmtId="0" fontId="1" fillId="0" borderId="21" xfId="1" applyBorder="1" applyAlignment="1" applyProtection="1">
      <alignment horizontal="right"/>
    </xf>
    <xf numFmtId="0" fontId="1" fillId="0" borderId="22" xfId="1" applyBorder="1" applyAlignment="1" applyProtection="1">
      <alignment horizontal="left"/>
    </xf>
    <xf numFmtId="0" fontId="1" fillId="0" borderId="22" xfId="1" applyBorder="1" applyProtection="1"/>
    <xf numFmtId="0" fontId="1" fillId="0" borderId="20" xfId="1" applyBorder="1" applyAlignment="1" applyProtection="1">
      <alignment horizontal="left"/>
    </xf>
    <xf numFmtId="0" fontId="6" fillId="0" borderId="12" xfId="2" applyBorder="1" applyAlignment="1" applyProtection="1">
      <alignment horizontal="left"/>
    </xf>
    <xf numFmtId="0" fontId="6" fillId="0" borderId="9" xfId="2" applyBorder="1" applyAlignment="1" applyProtection="1">
      <alignment horizontal="left"/>
    </xf>
    <xf numFmtId="0" fontId="1" fillId="0" borderId="24" xfId="1" applyBorder="1" applyAlignment="1" applyProtection="1">
      <alignment horizontal="right"/>
    </xf>
    <xf numFmtId="164" fontId="1" fillId="0" borderId="0" xfId="1" applyNumberFormat="1" applyAlignment="1" applyProtection="1"/>
    <xf numFmtId="0" fontId="1" fillId="0" borderId="0" xfId="1" applyAlignment="1"/>
    <xf numFmtId="14" fontId="1" fillId="2" borderId="0" xfId="1" applyNumberFormat="1" applyFill="1" applyAlignment="1" applyProtection="1">
      <alignment horizontal="center"/>
    </xf>
    <xf numFmtId="0" fontId="1" fillId="0" borderId="9" xfId="1" applyFont="1" applyBorder="1" applyProtection="1"/>
    <xf numFmtId="0" fontId="1" fillId="4" borderId="26" xfId="1" applyFill="1" applyBorder="1" applyProtection="1"/>
    <xf numFmtId="0" fontId="1" fillId="0" borderId="21" xfId="1" applyFont="1" applyBorder="1" applyAlignment="1" applyProtection="1">
      <alignment horizontal="right"/>
    </xf>
    <xf numFmtId="0" fontId="6" fillId="0" borderId="22" xfId="2" applyFont="1" applyBorder="1" applyAlignment="1" applyProtection="1">
      <alignment horizontal="left"/>
    </xf>
    <xf numFmtId="0" fontId="1" fillId="0" borderId="24" xfId="1" applyFont="1" applyBorder="1" applyAlignment="1" applyProtection="1">
      <alignment horizontal="right"/>
    </xf>
    <xf numFmtId="164" fontId="1" fillId="0" borderId="0" xfId="1" applyNumberFormat="1" applyFont="1" applyProtection="1"/>
    <xf numFmtId="0" fontId="4" fillId="0" borderId="0" xfId="1" applyFont="1" applyProtection="1"/>
    <xf numFmtId="0" fontId="1" fillId="0" borderId="0" xfId="1"/>
    <xf numFmtId="0" fontId="6" fillId="0" borderId="0" xfId="2" applyFont="1" applyAlignment="1" applyProtection="1">
      <alignment horizontal="left"/>
    </xf>
    <xf numFmtId="0" fontId="4" fillId="0" borderId="0" xfId="1" applyFont="1" applyBorder="1" applyProtection="1"/>
    <xf numFmtId="0" fontId="1" fillId="0" borderId="0" xfId="1" applyBorder="1"/>
    <xf numFmtId="0" fontId="1" fillId="0" borderId="31" xfId="1" applyBorder="1" applyAlignment="1" applyProtection="1">
      <alignment horizontal="right"/>
    </xf>
    <xf numFmtId="0" fontId="1" fillId="0" borderId="32" xfId="1" applyBorder="1" applyAlignment="1" applyProtection="1">
      <alignment horizontal="left"/>
    </xf>
    <xf numFmtId="0" fontId="6" fillId="0" borderId="6" xfId="2" applyFont="1" applyBorder="1" applyAlignment="1" applyProtection="1">
      <alignment horizontal="left"/>
    </xf>
    <xf numFmtId="0" fontId="1" fillId="0" borderId="35" xfId="1" applyBorder="1" applyAlignment="1"/>
    <xf numFmtId="0" fontId="6" fillId="0" borderId="15" xfId="2" applyFont="1" applyBorder="1" applyAlignment="1" applyProtection="1">
      <alignment horizontal="left"/>
    </xf>
    <xf numFmtId="0" fontId="1" fillId="0" borderId="17" xfId="1" applyBorder="1" applyAlignment="1" applyProtection="1">
      <alignment horizontal="right"/>
    </xf>
    <xf numFmtId="165" fontId="1" fillId="0" borderId="0" xfId="1" applyNumberFormat="1" applyProtection="1"/>
    <xf numFmtId="0" fontId="1" fillId="0" borderId="9" xfId="1" applyBorder="1" applyAlignment="1">
      <alignment horizontal="left"/>
    </xf>
    <xf numFmtId="0" fontId="1" fillId="0" borderId="2" xfId="1" applyBorder="1" applyAlignment="1">
      <alignment horizontal="left"/>
    </xf>
    <xf numFmtId="0" fontId="5" fillId="0" borderId="0" xfId="1" applyFont="1" applyAlignment="1" applyProtection="1">
      <alignment wrapText="1"/>
    </xf>
    <xf numFmtId="0" fontId="1" fillId="0" borderId="0" xfId="1" applyAlignment="1" applyProtection="1">
      <alignment horizontal="left" wrapText="1"/>
    </xf>
    <xf numFmtId="0" fontId="1" fillId="0" borderId="9" xfId="1" applyBorder="1" applyAlignment="1" applyProtection="1">
      <alignment horizontal="left" wrapText="1"/>
    </xf>
    <xf numFmtId="0" fontId="1" fillId="0" borderId="6" xfId="1" applyBorder="1" applyAlignment="1" applyProtection="1">
      <alignment horizontal="left" wrapText="1"/>
    </xf>
    <xf numFmtId="0" fontId="1" fillId="0" borderId="15" xfId="1" applyBorder="1" applyAlignment="1" applyProtection="1">
      <alignment horizontal="left" wrapText="1"/>
    </xf>
    <xf numFmtId="0" fontId="1" fillId="2" borderId="0" xfId="1" applyFont="1" applyFill="1" applyAlignment="1" applyProtection="1">
      <alignment horizontal="right" wrapText="1"/>
    </xf>
    <xf numFmtId="0" fontId="1" fillId="0" borderId="0" xfId="1" applyBorder="1" applyAlignment="1" applyProtection="1">
      <alignment horizontal="left" wrapText="1"/>
    </xf>
    <xf numFmtId="0" fontId="1" fillId="0" borderId="2" xfId="1" quotePrefix="1" applyBorder="1" applyAlignment="1" applyProtection="1">
      <alignment horizontal="left" wrapText="1"/>
    </xf>
    <xf numFmtId="0" fontId="1" fillId="0" borderId="0" xfId="1" applyAlignment="1" applyProtection="1">
      <alignment wrapText="1"/>
    </xf>
    <xf numFmtId="0" fontId="1" fillId="0" borderId="0" xfId="1" applyBorder="1" applyAlignment="1" applyProtection="1">
      <alignment wrapText="1"/>
    </xf>
    <xf numFmtId="0" fontId="6" fillId="0" borderId="9" xfId="2" applyFont="1" applyBorder="1" applyAlignment="1" applyProtection="1">
      <alignment horizontal="left" wrapText="1"/>
    </xf>
    <xf numFmtId="0" fontId="1" fillId="0" borderId="22" xfId="1" quotePrefix="1" applyBorder="1" applyAlignment="1" applyProtection="1">
      <alignment horizontal="left" wrapText="1"/>
    </xf>
    <xf numFmtId="0" fontId="6" fillId="0" borderId="12" xfId="2" applyBorder="1" applyAlignment="1" applyProtection="1">
      <alignment horizontal="left" wrapText="1"/>
    </xf>
    <xf numFmtId="0" fontId="6" fillId="0" borderId="9" xfId="2" applyBorder="1" applyAlignment="1" applyProtection="1">
      <alignment horizontal="left" wrapText="1"/>
    </xf>
    <xf numFmtId="0" fontId="1" fillId="0" borderId="2" xfId="1" applyBorder="1" applyAlignment="1" applyProtection="1">
      <alignment wrapText="1"/>
    </xf>
    <xf numFmtId="165" fontId="6" fillId="0" borderId="9" xfId="2" applyNumberFormat="1" applyFont="1" applyBorder="1" applyAlignment="1" applyProtection="1">
      <alignment horizontal="left" wrapText="1"/>
    </xf>
    <xf numFmtId="0" fontId="6" fillId="0" borderId="22" xfId="2" applyFont="1" applyBorder="1" applyAlignment="1" applyProtection="1">
      <alignment horizontal="left" wrapText="1"/>
    </xf>
    <xf numFmtId="0" fontId="1" fillId="0" borderId="6" xfId="2" applyFont="1" applyBorder="1" applyAlignment="1" applyProtection="1">
      <alignment wrapText="1"/>
    </xf>
    <xf numFmtId="0" fontId="1" fillId="0" borderId="18" xfId="1" applyBorder="1" applyProtection="1"/>
    <xf numFmtId="0" fontId="6" fillId="0" borderId="6" xfId="2" applyBorder="1" applyAlignment="1" applyProtection="1">
      <alignment horizontal="left"/>
    </xf>
    <xf numFmtId="0" fontId="1" fillId="0" borderId="6" xfId="2" applyFont="1" applyBorder="1" applyAlignment="1" applyProtection="1">
      <alignment horizontal="left" wrapText="1"/>
    </xf>
    <xf numFmtId="0" fontId="1" fillId="0" borderId="6" xfId="1" quotePrefix="1" applyBorder="1" applyAlignment="1" applyProtection="1">
      <alignment horizontal="left" wrapText="1"/>
    </xf>
    <xf numFmtId="0" fontId="1" fillId="0" borderId="20" xfId="2" applyFont="1" applyBorder="1" applyAlignment="1" applyProtection="1">
      <alignment wrapText="1"/>
    </xf>
    <xf numFmtId="0" fontId="6" fillId="0" borderId="0" xfId="2" applyBorder="1" applyAlignment="1" applyProtection="1"/>
    <xf numFmtId="0" fontId="1" fillId="0" borderId="6" xfId="2" applyFont="1" applyBorder="1" applyAlignment="1" applyProtection="1"/>
    <xf numFmtId="0" fontId="1" fillId="0" borderId="9" xfId="1" quotePrefix="1" applyBorder="1" applyAlignment="1" applyProtection="1">
      <alignment horizontal="left" wrapText="1"/>
    </xf>
    <xf numFmtId="0" fontId="1" fillId="0" borderId="6" xfId="1" applyBorder="1" applyAlignment="1" applyProtection="1">
      <alignment wrapText="1"/>
    </xf>
    <xf numFmtId="0" fontId="1" fillId="0" borderId="15" xfId="1" quotePrefix="1" applyBorder="1" applyAlignment="1" applyProtection="1">
      <alignment horizontal="left" wrapText="1"/>
    </xf>
    <xf numFmtId="0" fontId="1" fillId="0" borderId="6" xfId="1" quotePrefix="1" applyFont="1" applyBorder="1" applyAlignment="1" applyProtection="1">
      <alignment horizontal="left" wrapText="1"/>
    </xf>
    <xf numFmtId="49" fontId="1" fillId="0" borderId="2" xfId="1" applyNumberFormat="1" applyBorder="1" applyAlignment="1" applyProtection="1">
      <alignment horizontal="left" wrapText="1"/>
    </xf>
    <xf numFmtId="0" fontId="1" fillId="0" borderId="22" xfId="1" applyFont="1" applyBorder="1" applyAlignment="1" applyProtection="1">
      <alignment horizontal="left"/>
    </xf>
    <xf numFmtId="49" fontId="1" fillId="0" borderId="20" xfId="1" applyNumberFormat="1" applyBorder="1" applyAlignment="1" applyProtection="1">
      <alignment horizontal="left" wrapText="1"/>
    </xf>
    <xf numFmtId="49" fontId="1" fillId="0" borderId="15" xfId="1" applyNumberFormat="1" applyBorder="1" applyAlignment="1" applyProtection="1">
      <alignment horizontal="left" wrapText="1"/>
    </xf>
    <xf numFmtId="49" fontId="5" fillId="0" borderId="0" xfId="1" applyNumberFormat="1" applyFont="1" applyAlignment="1" applyProtection="1">
      <alignment wrapText="1"/>
    </xf>
    <xf numFmtId="49" fontId="1" fillId="0" borderId="0" xfId="1" applyNumberFormat="1" applyAlignment="1" applyProtection="1">
      <alignment horizontal="left" wrapText="1"/>
    </xf>
    <xf numFmtId="49" fontId="1" fillId="0" borderId="9" xfId="1" applyNumberFormat="1" applyBorder="1" applyAlignment="1" applyProtection="1">
      <alignment horizontal="left" wrapText="1"/>
    </xf>
    <xf numFmtId="49" fontId="1" fillId="0" borderId="6" xfId="1" applyNumberFormat="1" applyBorder="1" applyAlignment="1" applyProtection="1">
      <alignment horizontal="left" wrapText="1"/>
    </xf>
    <xf numFmtId="49" fontId="1" fillId="0" borderId="6" xfId="1" quotePrefix="1" applyNumberFormat="1" applyBorder="1" applyAlignment="1" applyProtection="1">
      <alignment horizontal="left" wrapText="1"/>
    </xf>
    <xf numFmtId="49" fontId="1" fillId="0" borderId="2" xfId="1" quotePrefix="1" applyNumberFormat="1" applyBorder="1" applyAlignment="1" applyProtection="1">
      <alignment horizontal="left" wrapText="1"/>
    </xf>
    <xf numFmtId="49" fontId="1" fillId="0" borderId="12" xfId="1" applyNumberFormat="1" applyBorder="1" applyAlignment="1" applyProtection="1">
      <alignment horizontal="left" wrapText="1"/>
    </xf>
    <xf numFmtId="49" fontId="1" fillId="0" borderId="9" xfId="1" quotePrefix="1" applyNumberFormat="1" applyBorder="1" applyAlignment="1" applyProtection="1">
      <alignment horizontal="left" wrapText="1"/>
    </xf>
    <xf numFmtId="49" fontId="1" fillId="0" borderId="22" xfId="1" applyNumberFormat="1" applyBorder="1" applyAlignment="1" applyProtection="1">
      <alignment horizontal="left" wrapText="1"/>
    </xf>
    <xf numFmtId="49" fontId="1" fillId="2" borderId="0" xfId="1" applyNumberFormat="1" applyFont="1" applyFill="1" applyAlignment="1" applyProtection="1">
      <alignment horizontal="right" wrapText="1"/>
    </xf>
    <xf numFmtId="49" fontId="1" fillId="0" borderId="0" xfId="1" applyNumberFormat="1" applyBorder="1" applyAlignment="1" applyProtection="1">
      <alignment horizontal="left" wrapText="1"/>
    </xf>
    <xf numFmtId="0" fontId="1" fillId="0" borderId="6" xfId="1" applyFont="1" applyBorder="1" applyAlignment="1" applyProtection="1"/>
    <xf numFmtId="0" fontId="1" fillId="0" borderId="22" xfId="1" applyBorder="1" applyAlignment="1"/>
    <xf numFmtId="0" fontId="1" fillId="0" borderId="22" xfId="1" applyBorder="1" applyAlignment="1" applyProtection="1"/>
    <xf numFmtId="0" fontId="1" fillId="0" borderId="23" xfId="1" applyBorder="1" applyAlignment="1"/>
    <xf numFmtId="0" fontId="1" fillId="0" borderId="19" xfId="1" applyBorder="1" applyProtection="1"/>
    <xf numFmtId="0" fontId="1" fillId="0" borderId="38" xfId="1" applyBorder="1" applyProtection="1"/>
    <xf numFmtId="0" fontId="1" fillId="0" borderId="19" xfId="1" applyBorder="1" applyAlignment="1" applyProtection="1">
      <alignment horizontal="right"/>
    </xf>
    <xf numFmtId="49" fontId="1" fillId="0" borderId="0" xfId="1" applyNumberFormat="1" applyAlignment="1" applyProtection="1">
      <alignment wrapText="1"/>
    </xf>
    <xf numFmtId="49" fontId="1" fillId="0" borderId="0" xfId="1" applyNumberFormat="1" applyBorder="1" applyAlignment="1" applyProtection="1">
      <alignment wrapText="1"/>
    </xf>
    <xf numFmtId="49" fontId="6" fillId="0" borderId="9" xfId="2" applyNumberFormat="1" applyFont="1" applyBorder="1" applyAlignment="1" applyProtection="1">
      <alignment horizontal="left" wrapText="1"/>
    </xf>
    <xf numFmtId="49" fontId="6" fillId="0" borderId="6" xfId="2" applyNumberFormat="1" applyFont="1" applyBorder="1" applyAlignment="1" applyProtection="1">
      <alignment horizontal="left" wrapText="1"/>
    </xf>
    <xf numFmtId="49" fontId="6" fillId="0" borderId="2" xfId="2" applyNumberFormat="1" applyFont="1" applyBorder="1" applyAlignment="1" applyProtection="1">
      <alignment horizontal="left" wrapText="1"/>
    </xf>
    <xf numFmtId="49" fontId="6" fillId="0" borderId="0" xfId="2" applyNumberFormat="1" applyFont="1" applyAlignment="1" applyProtection="1">
      <alignment horizontal="left" wrapText="1"/>
    </xf>
    <xf numFmtId="49" fontId="1" fillId="0" borderId="32" xfId="1" applyNumberFormat="1" applyBorder="1" applyAlignment="1" applyProtection="1">
      <alignment horizontal="left" wrapText="1"/>
    </xf>
    <xf numFmtId="49" fontId="6" fillId="0" borderId="22" xfId="2" applyNumberFormat="1" applyFont="1" applyBorder="1" applyAlignment="1" applyProtection="1">
      <alignment horizontal="left" wrapText="1"/>
    </xf>
    <xf numFmtId="49" fontId="6" fillId="0" borderId="15" xfId="2" applyNumberFormat="1" applyFont="1" applyBorder="1" applyAlignment="1" applyProtection="1">
      <alignment horizontal="left" wrapText="1"/>
    </xf>
    <xf numFmtId="49" fontId="1" fillId="0" borderId="2" xfId="1" applyNumberFormat="1" applyBorder="1" applyAlignment="1" applyProtection="1">
      <alignment wrapText="1"/>
    </xf>
    <xf numFmtId="0" fontId="1" fillId="0" borderId="30" xfId="1" applyBorder="1" applyAlignment="1"/>
    <xf numFmtId="0" fontId="1" fillId="0" borderId="37" xfId="1" applyBorder="1" applyAlignment="1" applyProtection="1"/>
    <xf numFmtId="0" fontId="1" fillId="0" borderId="15" xfId="1" applyBorder="1" applyAlignment="1"/>
    <xf numFmtId="0" fontId="1" fillId="0" borderId="14" xfId="1" applyBorder="1" applyAlignment="1"/>
    <xf numFmtId="49" fontId="1" fillId="0" borderId="0" xfId="1" applyNumberFormat="1" applyFont="1" applyAlignment="1" applyProtection="1">
      <alignment wrapText="1"/>
    </xf>
    <xf numFmtId="1" fontId="1" fillId="0" borderId="0" xfId="1" applyNumberFormat="1" applyAlignment="1" applyProtection="1"/>
    <xf numFmtId="1" fontId="1" fillId="0" borderId="0" xfId="1" applyNumberFormat="1" applyAlignment="1"/>
    <xf numFmtId="164" fontId="1" fillId="0" borderId="0" xfId="1" applyNumberFormat="1" applyProtection="1"/>
    <xf numFmtId="0" fontId="1" fillId="0" borderId="12" xfId="1" applyBorder="1" applyProtection="1"/>
    <xf numFmtId="0" fontId="1" fillId="0" borderId="6" xfId="1" applyBorder="1" applyProtection="1"/>
    <xf numFmtId="0" fontId="1" fillId="0" borderId="5" xfId="1" applyBorder="1" applyProtection="1"/>
    <xf numFmtId="0" fontId="1" fillId="0" borderId="2" xfId="1" applyBorder="1" applyProtection="1"/>
    <xf numFmtId="0" fontId="1" fillId="0" borderId="1" xfId="1" applyBorder="1" applyProtection="1"/>
    <xf numFmtId="0" fontId="1" fillId="0" borderId="22" xfId="1" applyBorder="1" applyProtection="1"/>
    <xf numFmtId="0" fontId="1" fillId="0" borderId="23" xfId="1" applyBorder="1" applyProtection="1"/>
    <xf numFmtId="0" fontId="1" fillId="0" borderId="9" xfId="1" applyBorder="1" applyProtection="1"/>
    <xf numFmtId="0" fontId="1" fillId="0" borderId="15" xfId="1" applyBorder="1" applyProtection="1"/>
    <xf numFmtId="0" fontId="1" fillId="0" borderId="14" xfId="1" applyBorder="1" applyProtection="1"/>
    <xf numFmtId="0" fontId="1" fillId="0" borderId="2" xfId="1" applyFont="1" applyBorder="1" applyProtection="1"/>
    <xf numFmtId="0" fontId="5" fillId="0" borderId="0" xfId="1" applyFont="1" applyProtection="1"/>
    <xf numFmtId="0" fontId="1" fillId="0" borderId="6" xfId="1" applyFont="1" applyBorder="1" applyAlignment="1" applyProtection="1"/>
    <xf numFmtId="0" fontId="1" fillId="0" borderId="20" xfId="1" applyBorder="1" applyProtection="1"/>
    <xf numFmtId="0" fontId="1" fillId="0" borderId="2" xfId="1" applyBorder="1" applyAlignment="1" applyProtection="1">
      <alignment horizontal="left"/>
    </xf>
    <xf numFmtId="0" fontId="1" fillId="0" borderId="28" xfId="1" applyBorder="1" applyAlignment="1" applyProtection="1">
      <alignment wrapText="1"/>
    </xf>
    <xf numFmtId="0" fontId="1" fillId="0" borderId="19" xfId="1" applyBorder="1" applyAlignment="1" applyProtection="1">
      <alignment wrapText="1"/>
    </xf>
    <xf numFmtId="0" fontId="1" fillId="0" borderId="37" xfId="1" applyBorder="1" applyAlignment="1" applyProtection="1">
      <alignment wrapText="1"/>
    </xf>
    <xf numFmtId="0" fontId="1" fillId="0" borderId="15" xfId="1" applyBorder="1" applyAlignment="1"/>
    <xf numFmtId="0" fontId="1" fillId="0" borderId="14" xfId="1" applyBorder="1" applyAlignment="1"/>
    <xf numFmtId="0" fontId="1" fillId="0" borderId="6" xfId="1" applyBorder="1" applyAlignment="1" applyProtection="1">
      <alignment wrapText="1"/>
    </xf>
    <xf numFmtId="0" fontId="1" fillId="0" borderId="36" xfId="1" applyFont="1" applyBorder="1" applyAlignment="1" applyProtection="1"/>
    <xf numFmtId="0" fontId="1" fillId="0" borderId="37" xfId="1" applyFont="1" applyBorder="1" applyAlignment="1" applyProtection="1"/>
    <xf numFmtId="0" fontId="1" fillId="0" borderId="9" xfId="1" applyBorder="1" applyAlignment="1" applyProtection="1">
      <alignment wrapText="1"/>
    </xf>
    <xf numFmtId="0" fontId="1" fillId="0" borderId="15" xfId="1" applyBorder="1" applyAlignment="1" applyProtection="1">
      <alignment wrapText="1"/>
    </xf>
    <xf numFmtId="14" fontId="1" fillId="2" borderId="0" xfId="1" applyNumberFormat="1" applyFill="1" applyAlignment="1" applyProtection="1">
      <alignment horizontal="center" wrapText="1"/>
    </xf>
    <xf numFmtId="0" fontId="1" fillId="0" borderId="20" xfId="1" applyBorder="1" applyAlignment="1" applyProtection="1">
      <alignment wrapText="1"/>
    </xf>
    <xf numFmtId="0" fontId="1" fillId="0" borderId="9" xfId="1" applyFont="1" applyBorder="1" applyAlignment="1" applyProtection="1">
      <alignment wrapText="1"/>
    </xf>
    <xf numFmtId="0" fontId="1" fillId="0" borderId="22" xfId="1" applyFont="1" applyBorder="1" applyAlignment="1" applyProtection="1">
      <alignment wrapText="1"/>
    </xf>
    <xf numFmtId="0" fontId="1" fillId="0" borderId="6" xfId="1" applyFont="1" applyBorder="1" applyAlignment="1" applyProtection="1">
      <alignment wrapText="1"/>
    </xf>
    <xf numFmtId="0" fontId="1" fillId="0" borderId="20" xfId="1" applyFont="1" applyBorder="1" applyAlignment="1" applyProtection="1">
      <alignment wrapText="1"/>
    </xf>
    <xf numFmtId="14" fontId="1" fillId="0" borderId="0" xfId="1" applyNumberFormat="1" applyFill="1" applyAlignment="1" applyProtection="1">
      <alignment wrapText="1"/>
    </xf>
    <xf numFmtId="0" fontId="1" fillId="0" borderId="4" xfId="1" applyBorder="1" applyAlignment="1" applyProtection="1">
      <alignment wrapText="1"/>
    </xf>
    <xf numFmtId="0" fontId="1" fillId="0" borderId="39" xfId="1" applyBorder="1" applyAlignment="1" applyProtection="1">
      <alignment wrapText="1"/>
    </xf>
    <xf numFmtId="0" fontId="1" fillId="0" borderId="36" xfId="1" applyBorder="1" applyAlignment="1" applyProtection="1">
      <alignment wrapText="1"/>
    </xf>
    <xf numFmtId="0" fontId="1" fillId="0" borderId="42" xfId="1" applyBorder="1" applyAlignment="1" applyProtection="1">
      <alignment wrapText="1"/>
    </xf>
    <xf numFmtId="0" fontId="1" fillId="0" borderId="2" xfId="2" quotePrefix="1" applyFont="1" applyBorder="1" applyAlignment="1" applyProtection="1">
      <alignment horizontal="left" wrapText="1"/>
    </xf>
    <xf numFmtId="49" fontId="1" fillId="0" borderId="0" xfId="1" quotePrefix="1" applyNumberFormat="1" applyBorder="1" applyAlignment="1" applyProtection="1">
      <alignment horizontal="left" wrapText="1"/>
    </xf>
    <xf numFmtId="49" fontId="1" fillId="0" borderId="15" xfId="1" quotePrefix="1" applyNumberFormat="1" applyBorder="1" applyAlignment="1" applyProtection="1">
      <alignment horizontal="left" wrapText="1"/>
    </xf>
    <xf numFmtId="0" fontId="1" fillId="0" borderId="3" xfId="1" applyBorder="1" applyProtection="1"/>
    <xf numFmtId="0" fontId="1" fillId="0" borderId="43" xfId="1" applyFont="1" applyBorder="1" applyAlignment="1" applyProtection="1"/>
    <xf numFmtId="0" fontId="1" fillId="0" borderId="44" xfId="1" applyBorder="1" applyAlignment="1"/>
    <xf numFmtId="0" fontId="1" fillId="0" borderId="20" xfId="1" applyBorder="1" applyAlignment="1" applyProtection="1"/>
    <xf numFmtId="0" fontId="1" fillId="0" borderId="20" xfId="1" applyBorder="1" applyAlignment="1"/>
    <xf numFmtId="0" fontId="1" fillId="0" borderId="25" xfId="1" applyBorder="1" applyAlignment="1"/>
    <xf numFmtId="0" fontId="1" fillId="0" borderId="15" xfId="1" applyFont="1" applyBorder="1" applyProtection="1"/>
    <xf numFmtId="49" fontId="1" fillId="0" borderId="2" xfId="1" applyNumberFormat="1" applyBorder="1" applyProtection="1"/>
    <xf numFmtId="0" fontId="1" fillId="0" borderId="9" xfId="2" applyFont="1" applyBorder="1" applyAlignment="1" applyProtection="1">
      <alignment horizontal="left"/>
    </xf>
    <xf numFmtId="0" fontId="1" fillId="0" borderId="9" xfId="2" applyFont="1" applyBorder="1" applyAlignment="1" applyProtection="1">
      <alignment horizontal="left" wrapText="1"/>
    </xf>
    <xf numFmtId="0" fontId="1" fillId="0" borderId="12" xfId="1" quotePrefix="1" applyBorder="1" applyProtection="1"/>
    <xf numFmtId="0" fontId="1" fillId="0" borderId="22" xfId="2" applyFont="1" applyBorder="1" applyAlignment="1" applyProtection="1">
      <alignment horizontal="left"/>
    </xf>
    <xf numFmtId="0" fontId="1" fillId="0" borderId="22" xfId="2" quotePrefix="1" applyFont="1" applyBorder="1" applyAlignment="1" applyProtection="1">
      <alignment horizontal="left" wrapText="1"/>
    </xf>
    <xf numFmtId="0" fontId="1" fillId="0" borderId="15" xfId="1" applyBorder="1" applyAlignment="1" applyProtection="1"/>
    <xf numFmtId="0" fontId="1" fillId="0" borderId="20" xfId="1" applyBorder="1" applyProtection="1"/>
    <xf numFmtId="0" fontId="6" fillId="0" borderId="0" xfId="2" applyAlignment="1" applyProtection="1"/>
    <xf numFmtId="0" fontId="0" fillId="0" borderId="0" xfId="0" applyAlignment="1">
      <alignment wrapText="1"/>
    </xf>
    <xf numFmtId="0" fontId="1" fillId="3" borderId="19" xfId="1" applyNumberFormat="1" applyFont="1" applyFill="1" applyBorder="1" applyProtection="1">
      <protection locked="0"/>
    </xf>
    <xf numFmtId="0" fontId="1" fillId="0" borderId="24" xfId="1" applyBorder="1" applyAlignment="1" applyProtection="1">
      <alignment horizontal="right" wrapText="1"/>
    </xf>
    <xf numFmtId="0" fontId="1" fillId="0" borderId="2" xfId="2" applyFont="1" applyBorder="1" applyAlignment="1" applyProtection="1">
      <alignment horizontal="left"/>
    </xf>
    <xf numFmtId="0" fontId="1" fillId="0" borderId="2" xfId="2" applyFont="1" applyBorder="1" applyAlignment="1" applyProtection="1">
      <alignment horizontal="left" wrapText="1"/>
    </xf>
    <xf numFmtId="0" fontId="9" fillId="0" borderId="0" xfId="3" applyFont="1" applyFill="1" applyAlignment="1" applyProtection="1">
      <alignment vertical="center" readingOrder="1"/>
      <protection locked="0"/>
    </xf>
    <xf numFmtId="0" fontId="9" fillId="0" borderId="0" xfId="3" applyFill="1" applyAlignment="1" applyProtection="1">
      <alignment vertical="center" readingOrder="1"/>
      <protection locked="0"/>
    </xf>
    <xf numFmtId="0" fontId="9" fillId="0" borderId="0" xfId="3" applyAlignment="1" applyProtection="1">
      <alignment vertical="center" readingOrder="1"/>
      <protection locked="0"/>
    </xf>
    <xf numFmtId="0" fontId="13" fillId="0" borderId="46" xfId="3" applyNumberFormat="1" applyFont="1" applyFill="1" applyBorder="1" applyAlignment="1" applyProtection="1">
      <alignment horizontal="center" vertical="center"/>
      <protection locked="0"/>
    </xf>
    <xf numFmtId="0" fontId="9" fillId="0" borderId="37" xfId="3" applyFont="1" applyFill="1" applyBorder="1" applyAlignment="1" applyProtection="1">
      <alignment vertical="center" readingOrder="1"/>
      <protection locked="0"/>
    </xf>
    <xf numFmtId="0" fontId="9" fillId="0" borderId="15" xfId="3" applyFont="1" applyFill="1" applyBorder="1" applyAlignment="1" applyProtection="1">
      <alignment vertical="center" readingOrder="1"/>
      <protection locked="0"/>
    </xf>
    <xf numFmtId="0" fontId="9" fillId="0" borderId="15" xfId="3" applyFill="1" applyBorder="1" applyAlignment="1" applyProtection="1">
      <alignment vertical="center" readingOrder="1"/>
      <protection locked="0"/>
    </xf>
    <xf numFmtId="0" fontId="9" fillId="0" borderId="0" xfId="3" applyBorder="1" applyAlignment="1" applyProtection="1">
      <alignment vertical="center" readingOrder="1"/>
      <protection locked="0"/>
    </xf>
    <xf numFmtId="0" fontId="14" fillId="0" borderId="46" xfId="3" applyNumberFormat="1" applyFont="1" applyFill="1" applyBorder="1" applyAlignment="1" applyProtection="1">
      <alignment horizontal="center" vertical="center"/>
      <protection locked="0"/>
    </xf>
    <xf numFmtId="0" fontId="9" fillId="0" borderId="39" xfId="3" applyFont="1" applyFill="1" applyBorder="1" applyAlignment="1" applyProtection="1">
      <alignment vertical="center" readingOrder="1"/>
      <protection locked="0"/>
    </xf>
    <xf numFmtId="0" fontId="15" fillId="0" borderId="0" xfId="3" applyFont="1" applyFill="1" applyBorder="1" applyAlignment="1" applyProtection="1">
      <alignment vertical="center" readingOrder="1"/>
      <protection locked="0"/>
    </xf>
    <xf numFmtId="0" fontId="15" fillId="0" borderId="45" xfId="3" applyFont="1" applyFill="1" applyBorder="1" applyAlignment="1" applyProtection="1">
      <alignment vertical="center" readingOrder="1"/>
      <protection locked="0"/>
    </xf>
    <xf numFmtId="0" fontId="1" fillId="0" borderId="39" xfId="1" applyBorder="1" applyAlignment="1" applyProtection="1">
      <alignment vertical="center" readingOrder="1"/>
      <protection locked="0"/>
    </xf>
    <xf numFmtId="0" fontId="9" fillId="0" borderId="36" xfId="3" applyFont="1" applyFill="1" applyBorder="1" applyAlignment="1" applyProtection="1">
      <alignment vertical="center" readingOrder="1"/>
      <protection locked="0"/>
    </xf>
    <xf numFmtId="0" fontId="9" fillId="0" borderId="22" xfId="3" applyFont="1" applyFill="1" applyBorder="1" applyAlignment="1" applyProtection="1">
      <alignment vertical="center" readingOrder="1"/>
      <protection locked="0"/>
    </xf>
    <xf numFmtId="0" fontId="9" fillId="0" borderId="35" xfId="3" applyFill="1" applyBorder="1" applyAlignment="1" applyProtection="1">
      <alignment vertical="center" readingOrder="1"/>
      <protection locked="0"/>
    </xf>
    <xf numFmtId="0" fontId="1" fillId="0" borderId="36" xfId="1" applyBorder="1" applyAlignment="1" applyProtection="1">
      <alignment vertical="center" readingOrder="1"/>
      <protection locked="0"/>
    </xf>
    <xf numFmtId="0" fontId="9" fillId="0" borderId="39" xfId="3" applyNumberFormat="1" applyFont="1" applyFill="1" applyBorder="1" applyAlignment="1" applyProtection="1">
      <alignment vertical="center" readingOrder="1"/>
      <protection locked="0"/>
    </xf>
    <xf numFmtId="0" fontId="9" fillId="0" borderId="45" xfId="3" applyNumberFormat="1" applyFill="1" applyBorder="1" applyAlignment="1" applyProtection="1">
      <alignment vertical="center" readingOrder="1"/>
      <protection locked="0"/>
    </xf>
    <xf numFmtId="0" fontId="14" fillId="0" borderId="39" xfId="3" applyNumberFormat="1" applyFont="1" applyFill="1" applyBorder="1" applyAlignment="1" applyProtection="1">
      <alignment vertical="center" readingOrder="1"/>
      <protection locked="0"/>
    </xf>
    <xf numFmtId="0" fontId="14" fillId="0" borderId="0" xfId="3" applyNumberFormat="1" applyFont="1" applyFill="1" applyAlignment="1" applyProtection="1">
      <alignment vertical="center" readingOrder="1"/>
      <protection locked="0"/>
    </xf>
    <xf numFmtId="0" fontId="14" fillId="0" borderId="45" xfId="3" applyNumberFormat="1" applyFont="1" applyFill="1" applyBorder="1" applyAlignment="1" applyProtection="1">
      <alignment vertical="center" readingOrder="1"/>
      <protection locked="0"/>
    </xf>
    <xf numFmtId="0" fontId="14" fillId="0" borderId="0" xfId="3" applyNumberFormat="1" applyFont="1" applyAlignment="1" applyProtection="1">
      <alignment vertical="center" readingOrder="1"/>
      <protection locked="0"/>
    </xf>
    <xf numFmtId="0" fontId="12" fillId="0" borderId="0" xfId="3" applyFont="1" applyAlignment="1" applyProtection="1">
      <alignment horizontal="left" vertical="center" wrapText="1"/>
    </xf>
    <xf numFmtId="0" fontId="9" fillId="0" borderId="0" xfId="3" applyAlignment="1" applyProtection="1">
      <alignment vertical="center" wrapText="1"/>
      <protection locked="0"/>
    </xf>
    <xf numFmtId="0" fontId="9" fillId="0" borderId="47" xfId="3" applyNumberFormat="1" applyFont="1" applyFill="1" applyBorder="1" applyAlignment="1" applyProtection="1">
      <alignment vertical="center" readingOrder="1"/>
      <protection locked="0"/>
    </xf>
    <xf numFmtId="0" fontId="9" fillId="0" borderId="36" xfId="3" applyNumberFormat="1" applyFont="1" applyFill="1" applyBorder="1" applyAlignment="1" applyProtection="1">
      <alignment vertical="center" readingOrder="1"/>
      <protection locked="0"/>
    </xf>
    <xf numFmtId="0" fontId="9" fillId="0" borderId="22" xfId="3" applyNumberFormat="1" applyFont="1" applyFill="1" applyBorder="1" applyAlignment="1" applyProtection="1">
      <alignment vertical="center" readingOrder="1"/>
      <protection locked="0"/>
    </xf>
    <xf numFmtId="0" fontId="9" fillId="0" borderId="35" xfId="3" applyNumberFormat="1" applyFill="1" applyBorder="1" applyAlignment="1" applyProtection="1">
      <alignment vertical="center" readingOrder="1"/>
      <protection locked="0"/>
    </xf>
    <xf numFmtId="0" fontId="9" fillId="0" borderId="0" xfId="3" applyNumberFormat="1" applyFont="1" applyFill="1" applyBorder="1" applyAlignment="1" applyProtection="1">
      <alignment vertical="center" readingOrder="1"/>
      <protection locked="0"/>
    </xf>
    <xf numFmtId="0" fontId="9" fillId="0" borderId="0" xfId="3" applyNumberFormat="1" applyFill="1" applyBorder="1" applyAlignment="1" applyProtection="1">
      <alignment vertical="center" readingOrder="1"/>
      <protection locked="0"/>
    </xf>
    <xf numFmtId="0" fontId="9" fillId="0" borderId="45" xfId="3" applyNumberFormat="1" applyBorder="1" applyAlignment="1" applyProtection="1">
      <alignment vertical="center" readingOrder="1"/>
      <protection locked="0"/>
    </xf>
    <xf numFmtId="0" fontId="9" fillId="0" borderId="48" xfId="3" applyNumberFormat="1" applyFill="1" applyBorder="1" applyAlignment="1" applyProtection="1">
      <alignment horizontal="center" vertical="center"/>
      <protection locked="0"/>
    </xf>
    <xf numFmtId="0" fontId="9" fillId="0" borderId="4" xfId="3" applyBorder="1" applyAlignment="1" applyProtection="1">
      <alignment vertical="center"/>
      <protection locked="0"/>
    </xf>
    <xf numFmtId="0" fontId="9" fillId="0" borderId="6" xfId="3" applyBorder="1" applyAlignment="1" applyProtection="1">
      <alignment vertical="center"/>
      <protection locked="0"/>
    </xf>
    <xf numFmtId="0" fontId="9" fillId="0" borderId="48" xfId="3" applyNumberFormat="1" applyBorder="1" applyAlignment="1" applyProtection="1">
      <alignment horizontal="center" vertical="center"/>
      <protection locked="0"/>
    </xf>
    <xf numFmtId="1" fontId="22" fillId="0" borderId="48" xfId="3" applyNumberFormat="1" applyFont="1" applyFill="1" applyBorder="1" applyAlignment="1" applyProtection="1">
      <alignment horizontal="center" vertical="center"/>
      <protection locked="0"/>
    </xf>
    <xf numFmtId="8" fontId="22" fillId="0" borderId="48" xfId="3" applyNumberFormat="1" applyFont="1" applyBorder="1" applyAlignment="1" applyProtection="1">
      <alignment horizontal="right" vertical="center"/>
    </xf>
    <xf numFmtId="1" fontId="22" fillId="0" borderId="46" xfId="3" applyNumberFormat="1" applyFont="1" applyFill="1" applyBorder="1" applyAlignment="1" applyProtection="1">
      <alignment horizontal="center" vertical="center" readingOrder="1"/>
    </xf>
    <xf numFmtId="8" fontId="22" fillId="0" borderId="46" xfId="3" applyNumberFormat="1" applyFont="1" applyBorder="1" applyAlignment="1" applyProtection="1">
      <alignment horizontal="right" vertical="center" readingOrder="1"/>
    </xf>
    <xf numFmtId="14" fontId="22" fillId="0" borderId="39" xfId="3" applyNumberFormat="1" applyFont="1" applyFill="1" applyBorder="1" applyAlignment="1" applyProtection="1">
      <alignment horizontal="center" vertical="center"/>
      <protection locked="0"/>
    </xf>
    <xf numFmtId="14" fontId="22" fillId="0" borderId="0" xfId="3" applyNumberFormat="1" applyFont="1" applyFill="1" applyBorder="1" applyAlignment="1" applyProtection="1">
      <alignment horizontal="center" vertical="center"/>
      <protection locked="0"/>
    </xf>
    <xf numFmtId="14" fontId="22" fillId="0" borderId="45" xfId="3" applyNumberFormat="1" applyFont="1" applyFill="1" applyBorder="1" applyAlignment="1" applyProtection="1">
      <alignment horizontal="center" vertical="center"/>
      <protection locked="0"/>
    </xf>
    <xf numFmtId="8" fontId="22" fillId="0" borderId="46" xfId="3" applyNumberFormat="1" applyFont="1" applyFill="1" applyBorder="1" applyAlignment="1" applyProtection="1">
      <alignment horizontal="right" vertical="center"/>
    </xf>
    <xf numFmtId="1" fontId="22" fillId="0" borderId="46" xfId="3" applyNumberFormat="1" applyFont="1" applyBorder="1" applyAlignment="1" applyProtection="1">
      <alignment horizontal="center" vertical="center" readingOrder="1"/>
    </xf>
    <xf numFmtId="8" fontId="22" fillId="0" borderId="46" xfId="3" applyNumberFormat="1" applyFont="1" applyBorder="1" applyAlignment="1" applyProtection="1">
      <alignment horizontal="right" vertical="center"/>
    </xf>
    <xf numFmtId="0" fontId="24" fillId="0" borderId="46" xfId="3" applyFont="1" applyBorder="1" applyAlignment="1" applyProtection="1">
      <alignment horizontal="center" vertical="center" readingOrder="1"/>
      <protection locked="0"/>
    </xf>
    <xf numFmtId="49" fontId="24" fillId="0" borderId="39" xfId="3" applyNumberFormat="1" applyFont="1" applyBorder="1" applyAlignment="1" applyProtection="1">
      <alignment vertical="center" readingOrder="1"/>
      <protection locked="0"/>
    </xf>
    <xf numFmtId="49" fontId="24" fillId="0" borderId="0" xfId="3" applyNumberFormat="1" applyFont="1" applyBorder="1" applyAlignment="1" applyProtection="1">
      <alignment vertical="center" readingOrder="1"/>
      <protection locked="0"/>
    </xf>
    <xf numFmtId="0" fontId="9" fillId="0" borderId="39" xfId="3" applyBorder="1" applyAlignment="1" applyProtection="1">
      <alignment vertical="center" readingOrder="1"/>
      <protection locked="0"/>
    </xf>
    <xf numFmtId="0" fontId="9" fillId="0" borderId="45" xfId="3" applyBorder="1" applyAlignment="1" applyProtection="1">
      <alignment vertical="center" readingOrder="1"/>
      <protection locked="0"/>
    </xf>
    <xf numFmtId="8" fontId="22" fillId="0" borderId="46" xfId="3" applyNumberFormat="1" applyFont="1" applyBorder="1" applyAlignment="1" applyProtection="1">
      <alignment horizontal="right" vertical="center"/>
      <protection locked="0"/>
    </xf>
    <xf numFmtId="0" fontId="24" fillId="0" borderId="36" xfId="3" applyNumberFormat="1" applyFont="1" applyBorder="1" applyAlignment="1" applyProtection="1">
      <alignment vertical="center" readingOrder="1"/>
      <protection locked="0"/>
    </xf>
    <xf numFmtId="0" fontId="24" fillId="0" borderId="22" xfId="3" applyFont="1" applyBorder="1" applyAlignment="1" applyProtection="1">
      <alignment vertical="center" readingOrder="1"/>
      <protection locked="0"/>
    </xf>
    <xf numFmtId="49" fontId="24" fillId="0" borderId="36" xfId="3" applyNumberFormat="1" applyFont="1" applyBorder="1" applyAlignment="1" applyProtection="1">
      <alignment vertical="center" readingOrder="1"/>
      <protection locked="0"/>
    </xf>
    <xf numFmtId="0" fontId="17" fillId="0" borderId="15" xfId="3" applyNumberFormat="1" applyFont="1" applyBorder="1" applyAlignment="1" applyProtection="1">
      <alignment horizontal="right" vertical="center" readingOrder="1"/>
      <protection locked="0"/>
    </xf>
    <xf numFmtId="0" fontId="17" fillId="0" borderId="15" xfId="3" applyFont="1" applyBorder="1" applyAlignment="1" applyProtection="1">
      <alignment horizontal="right" vertical="center" readingOrder="1"/>
      <protection locked="0"/>
    </xf>
    <xf numFmtId="164" fontId="26" fillId="0" borderId="30" xfId="3" applyNumberFormat="1" applyFont="1" applyFill="1" applyBorder="1" applyAlignment="1" applyProtection="1">
      <alignment horizontal="right" vertical="center"/>
    </xf>
    <xf numFmtId="0" fontId="9" fillId="0" borderId="36" xfId="3" applyNumberFormat="1" applyBorder="1" applyAlignment="1" applyProtection="1">
      <alignment vertical="center" readingOrder="1"/>
      <protection locked="0"/>
    </xf>
    <xf numFmtId="0" fontId="14" fillId="0" borderId="22" xfId="3" applyNumberFormat="1" applyFont="1" applyBorder="1" applyAlignment="1" applyProtection="1">
      <alignment horizontal="center" vertical="center"/>
      <protection locked="0"/>
    </xf>
    <xf numFmtId="0" fontId="9" fillId="0" borderId="22" xfId="3" applyNumberFormat="1" applyBorder="1" applyAlignment="1" applyProtection="1">
      <alignment vertical="center" readingOrder="1"/>
      <protection locked="0"/>
    </xf>
    <xf numFmtId="0" fontId="17" fillId="0" borderId="22" xfId="3" applyFont="1" applyBorder="1" applyAlignment="1" applyProtection="1">
      <alignment horizontal="right" vertical="center" readingOrder="1"/>
      <protection locked="0"/>
    </xf>
    <xf numFmtId="164" fontId="26" fillId="5" borderId="35" xfId="3" applyNumberFormat="1" applyFont="1" applyFill="1" applyBorder="1" applyAlignment="1" applyProtection="1">
      <alignment horizontal="right" vertical="center"/>
    </xf>
    <xf numFmtId="0" fontId="9" fillId="0" borderId="26" xfId="3" applyNumberFormat="1" applyBorder="1" applyAlignment="1" applyProtection="1">
      <alignment horizontal="center" vertical="center"/>
      <protection locked="0"/>
    </xf>
    <xf numFmtId="0" fontId="1" fillId="0" borderId="26" xfId="3" applyNumberFormat="1" applyFont="1" applyBorder="1" applyAlignment="1" applyProtection="1">
      <alignment horizontal="center" vertical="center"/>
      <protection locked="0"/>
    </xf>
    <xf numFmtId="0" fontId="4" fillId="0" borderId="26" xfId="3" applyNumberFormat="1" applyFont="1" applyBorder="1" applyAlignment="1" applyProtection="1">
      <alignment horizontal="center" vertical="center"/>
      <protection locked="0"/>
    </xf>
    <xf numFmtId="0" fontId="3" fillId="0" borderId="0" xfId="3" applyFont="1" applyProtection="1"/>
    <xf numFmtId="0" fontId="1" fillId="0" borderId="0" xfId="3" applyFont="1" applyProtection="1"/>
    <xf numFmtId="0" fontId="9" fillId="0" borderId="0" xfId="3"/>
    <xf numFmtId="0" fontId="9" fillId="0" borderId="0" xfId="3" applyProtection="1"/>
    <xf numFmtId="0" fontId="1" fillId="0" borderId="0" xfId="3" applyFont="1" applyAlignment="1" applyProtection="1">
      <alignment horizontal="left"/>
    </xf>
    <xf numFmtId="0" fontId="5" fillId="0" borderId="0" xfId="3" applyFont="1" applyProtection="1"/>
    <xf numFmtId="0" fontId="9" fillId="0" borderId="0" xfId="3" applyFill="1" applyProtection="1"/>
    <xf numFmtId="0" fontId="9" fillId="0" borderId="26" xfId="3" applyBorder="1" applyProtection="1">
      <protection locked="0"/>
    </xf>
    <xf numFmtId="0" fontId="1" fillId="0" borderId="0" xfId="3" applyFont="1" applyFill="1" applyProtection="1"/>
    <xf numFmtId="0" fontId="1" fillId="0" borderId="26" xfId="3" applyFont="1" applyBorder="1" applyProtection="1">
      <protection locked="0"/>
    </xf>
    <xf numFmtId="0" fontId="1" fillId="0" borderId="0" xfId="3" applyFont="1" applyBorder="1" applyProtection="1">
      <protection locked="0"/>
    </xf>
    <xf numFmtId="0" fontId="27" fillId="0" borderId="0" xfId="3" applyFont="1" applyProtection="1"/>
    <xf numFmtId="0" fontId="5" fillId="0" borderId="0" xfId="3" applyFont="1" applyFill="1" applyProtection="1"/>
    <xf numFmtId="0" fontId="28" fillId="0" borderId="0" xfId="3" applyFont="1"/>
    <xf numFmtId="0" fontId="1" fillId="0" borderId="0" xfId="4" applyFont="1" applyProtection="1"/>
    <xf numFmtId="0" fontId="1" fillId="0" borderId="0" xfId="4" applyFont="1" applyAlignment="1" applyProtection="1">
      <alignment horizontal="left" wrapText="1"/>
    </xf>
    <xf numFmtId="0" fontId="9" fillId="0" borderId="0" xfId="3" applyAlignment="1" applyProtection="1">
      <alignment horizontal="right"/>
    </xf>
    <xf numFmtId="0" fontId="1" fillId="2" borderId="0" xfId="1" applyFill="1" applyProtection="1"/>
    <xf numFmtId="0" fontId="9" fillId="0" borderId="0" xfId="3" applyBorder="1" applyProtection="1"/>
    <xf numFmtId="0" fontId="9" fillId="0" borderId="0" xfId="3" applyProtection="1">
      <protection locked="0"/>
    </xf>
    <xf numFmtId="0" fontId="9" fillId="0" borderId="0" xfId="3" applyBorder="1" applyAlignment="1" applyProtection="1">
      <alignment horizontal="left"/>
    </xf>
    <xf numFmtId="0" fontId="9" fillId="0" borderId="0" xfId="3" applyBorder="1" applyAlignment="1" applyProtection="1">
      <alignment horizontal="left"/>
      <protection locked="0"/>
    </xf>
    <xf numFmtId="0" fontId="9" fillId="0" borderId="0" xfId="3" applyBorder="1" applyProtection="1">
      <protection locked="0"/>
    </xf>
    <xf numFmtId="0" fontId="9" fillId="0" borderId="0" xfId="3" applyBorder="1" applyAlignment="1" applyProtection="1">
      <alignment horizontal="right"/>
    </xf>
    <xf numFmtId="0" fontId="9" fillId="0" borderId="26" xfId="3" applyFill="1" applyBorder="1" applyProtection="1">
      <protection locked="0"/>
    </xf>
    <xf numFmtId="0" fontId="9" fillId="0" borderId="0" xfId="3" applyFill="1" applyProtection="1">
      <protection locked="0"/>
    </xf>
    <xf numFmtId="0" fontId="1" fillId="0" borderId="0" xfId="3" applyFont="1" applyAlignment="1" applyProtection="1"/>
    <xf numFmtId="0" fontId="9" fillId="0" borderId="0" xfId="3" applyAlignment="1" applyProtection="1"/>
    <xf numFmtId="0" fontId="9" fillId="0" borderId="0" xfId="3" applyFill="1" applyAlignment="1" applyProtection="1"/>
    <xf numFmtId="0" fontId="9" fillId="0" borderId="0" xfId="3" applyAlignment="1" applyProtection="1">
      <alignment horizontal="left"/>
    </xf>
    <xf numFmtId="0" fontId="9" fillId="0" borderId="0" xfId="3" applyFill="1" applyBorder="1" applyProtection="1"/>
    <xf numFmtId="0" fontId="9" fillId="7" borderId="0" xfId="3" applyFill="1" applyProtection="1"/>
    <xf numFmtId="0" fontId="9" fillId="0" borderId="35" xfId="3" applyBorder="1"/>
    <xf numFmtId="0" fontId="3" fillId="8" borderId="26" xfId="3" applyFont="1" applyFill="1" applyBorder="1" applyAlignment="1">
      <alignment horizontal="center" vertical="center"/>
    </xf>
    <xf numFmtId="166" fontId="1" fillId="0" borderId="26" xfId="3" applyNumberFormat="1" applyFont="1" applyBorder="1" applyAlignment="1">
      <alignment horizontal="center" vertical="top" wrapText="1"/>
    </xf>
    <xf numFmtId="0" fontId="1" fillId="0" borderId="26" xfId="3" applyNumberFormat="1" applyFont="1" applyBorder="1" applyAlignment="1">
      <alignment horizontal="center" vertical="top" wrapText="1"/>
    </xf>
    <xf numFmtId="0" fontId="9" fillId="3" borderId="26" xfId="3" applyFill="1" applyBorder="1" applyProtection="1">
      <protection locked="0"/>
    </xf>
    <xf numFmtId="0" fontId="8" fillId="0" borderId="26" xfId="5" applyFont="1" applyFill="1" applyBorder="1" applyAlignment="1">
      <alignment wrapText="1"/>
    </xf>
    <xf numFmtId="166" fontId="9" fillId="0" borderId="26" xfId="3" applyNumberFormat="1" applyBorder="1" applyAlignment="1">
      <alignment horizontal="left"/>
    </xf>
    <xf numFmtId="0" fontId="9" fillId="0" borderId="26" xfId="3" applyNumberFormat="1" applyBorder="1"/>
    <xf numFmtId="2" fontId="9" fillId="0" borderId="26" xfId="3" applyNumberFormat="1" applyBorder="1" applyAlignment="1">
      <alignment horizontal="left"/>
    </xf>
    <xf numFmtId="167" fontId="9" fillId="0" borderId="26" xfId="3" applyNumberFormat="1" applyBorder="1" applyAlignment="1">
      <alignment horizontal="left"/>
    </xf>
    <xf numFmtId="0" fontId="6" fillId="0" borderId="39" xfId="2" applyBorder="1" applyAlignment="1" applyProtection="1">
      <alignment horizontal="left"/>
    </xf>
    <xf numFmtId="0" fontId="9" fillId="0" borderId="0" xfId="3" applyBorder="1"/>
    <xf numFmtId="166" fontId="9" fillId="0" borderId="0" xfId="3" applyNumberFormat="1" applyAlignment="1">
      <alignment horizontal="left"/>
    </xf>
    <xf numFmtId="0" fontId="9" fillId="0" borderId="0" xfId="3" applyNumberFormat="1"/>
    <xf numFmtId="0" fontId="1" fillId="0" borderId="0" xfId="3" applyFont="1" applyAlignment="1">
      <alignment vertical="top" wrapText="1"/>
    </xf>
    <xf numFmtId="0" fontId="9" fillId="0" borderId="0" xfId="3" applyAlignment="1"/>
    <xf numFmtId="165" fontId="3" fillId="8" borderId="26" xfId="3" applyNumberFormat="1" applyFont="1" applyFill="1" applyBorder="1" applyAlignment="1">
      <alignment horizontal="center" vertical="center"/>
    </xf>
    <xf numFmtId="165" fontId="9" fillId="0" borderId="26" xfId="3" applyNumberFormat="1" applyBorder="1" applyAlignment="1">
      <alignment horizontal="left"/>
    </xf>
    <xf numFmtId="0" fontId="8" fillId="0" borderId="26" xfId="6" applyFont="1" applyFill="1" applyBorder="1" applyAlignment="1">
      <alignment wrapText="1"/>
    </xf>
    <xf numFmtId="0" fontId="1" fillId="0" borderId="35" xfId="3" applyFont="1" applyBorder="1"/>
    <xf numFmtId="0" fontId="9" fillId="0" borderId="26" xfId="3" applyBorder="1"/>
    <xf numFmtId="0" fontId="4" fillId="0" borderId="26" xfId="3" applyFont="1" applyBorder="1"/>
    <xf numFmtId="0" fontId="6" fillId="0" borderId="0" xfId="2" applyAlignment="1" applyProtection="1">
      <alignment horizontal="center"/>
    </xf>
    <xf numFmtId="0" fontId="1" fillId="0" borderId="0" xfId="3" applyFont="1"/>
    <xf numFmtId="0" fontId="1" fillId="0" borderId="26" xfId="3" applyFont="1" applyBorder="1" applyAlignment="1">
      <alignment vertical="top" wrapText="1"/>
    </xf>
    <xf numFmtId="0" fontId="8" fillId="9" borderId="26" xfId="5" applyFont="1" applyFill="1" applyBorder="1" applyAlignment="1" applyProtection="1">
      <alignment wrapText="1"/>
      <protection locked="0"/>
    </xf>
    <xf numFmtId="0" fontId="9" fillId="0" borderId="0" xfId="3" applyFill="1" applyBorder="1" applyProtection="1">
      <protection locked="0"/>
    </xf>
    <xf numFmtId="0" fontId="1" fillId="0" borderId="0" xfId="3" applyFont="1" applyBorder="1" applyAlignment="1">
      <alignment vertical="top" wrapText="1"/>
    </xf>
    <xf numFmtId="0" fontId="6" fillId="0" borderId="0" xfId="2" applyFont="1" applyAlignment="1" applyProtection="1">
      <alignment horizontal="center"/>
    </xf>
    <xf numFmtId="0" fontId="8" fillId="0" borderId="47" xfId="5" applyFont="1" applyFill="1" applyBorder="1" applyAlignment="1">
      <alignment wrapText="1"/>
    </xf>
    <xf numFmtId="0" fontId="8" fillId="0" borderId="0" xfId="5" applyFont="1" applyFill="1" applyBorder="1" applyAlignment="1" applyProtection="1">
      <alignment wrapText="1"/>
      <protection locked="0"/>
    </xf>
    <xf numFmtId="0" fontId="8" fillId="0" borderId="0" xfId="5" applyFont="1" applyFill="1" applyBorder="1" applyAlignment="1">
      <alignment wrapText="1"/>
    </xf>
    <xf numFmtId="0" fontId="1" fillId="3" borderId="26" xfId="3" applyFont="1" applyFill="1" applyBorder="1" applyAlignment="1" applyProtection="1">
      <alignment vertical="top" wrapText="1"/>
      <protection locked="0"/>
    </xf>
    <xf numFmtId="0" fontId="1" fillId="0" borderId="0" xfId="1" applyFont="1" applyFill="1" applyProtection="1"/>
    <xf numFmtId="0" fontId="1" fillId="0" borderId="0" xfId="1" applyFont="1" applyFill="1" applyAlignment="1" applyProtection="1">
      <alignment horizontal="right"/>
    </xf>
    <xf numFmtId="14" fontId="1" fillId="0" borderId="0" xfId="1" applyNumberFormat="1" applyFill="1" applyAlignment="1" applyProtection="1">
      <alignment horizontal="center"/>
    </xf>
    <xf numFmtId="0" fontId="1" fillId="0" borderId="22" xfId="2" applyFont="1" applyBorder="1" applyAlignment="1" applyProtection="1">
      <alignment horizontal="left" wrapText="1"/>
    </xf>
    <xf numFmtId="49" fontId="1" fillId="0" borderId="22" xfId="2" quotePrefix="1" applyNumberFormat="1" applyFont="1" applyBorder="1" applyAlignment="1" applyProtection="1">
      <alignment horizontal="left"/>
    </xf>
    <xf numFmtId="0" fontId="1" fillId="0" borderId="0" xfId="3" applyFont="1" applyAlignment="1"/>
    <xf numFmtId="0" fontId="3" fillId="0" borderId="0" xfId="3" applyFont="1" applyAlignment="1">
      <alignment wrapText="1"/>
    </xf>
    <xf numFmtId="0" fontId="6" fillId="0" borderId="0" xfId="2" applyBorder="1" applyAlignment="1" applyProtection="1">
      <alignment horizontal="left"/>
    </xf>
    <xf numFmtId="0" fontId="6" fillId="0" borderId="0" xfId="2" applyFill="1" applyBorder="1" applyAlignment="1" applyProtection="1">
      <alignment horizontal="left"/>
    </xf>
    <xf numFmtId="0" fontId="9" fillId="0" borderId="0" xfId="3" applyFill="1" applyBorder="1"/>
    <xf numFmtId="0" fontId="9" fillId="0" borderId="15" xfId="3" applyFill="1" applyBorder="1" applyProtection="1">
      <protection locked="0"/>
    </xf>
    <xf numFmtId="0" fontId="8" fillId="0" borderId="22" xfId="5" applyFont="1" applyFill="1" applyBorder="1" applyAlignment="1">
      <alignment wrapText="1"/>
    </xf>
    <xf numFmtId="166" fontId="9" fillId="0" borderId="22" xfId="3" applyNumberFormat="1" applyFill="1" applyBorder="1" applyAlignment="1">
      <alignment horizontal="left"/>
    </xf>
    <xf numFmtId="0" fontId="9" fillId="0" borderId="22" xfId="3" applyNumberFormat="1" applyFill="1" applyBorder="1"/>
    <xf numFmtId="0" fontId="8" fillId="0" borderId="15" xfId="5" applyFont="1" applyFill="1" applyBorder="1" applyAlignment="1">
      <alignment wrapText="1"/>
    </xf>
    <xf numFmtId="166" fontId="9" fillId="0" borderId="15" xfId="3" applyNumberFormat="1" applyFill="1" applyBorder="1" applyAlignment="1">
      <alignment horizontal="left"/>
    </xf>
    <xf numFmtId="0" fontId="9" fillId="0" borderId="15" xfId="3" applyNumberFormat="1" applyFill="1" applyBorder="1"/>
    <xf numFmtId="49" fontId="9" fillId="0" borderId="26" xfId="3" applyNumberFormat="1" applyBorder="1" applyAlignment="1">
      <alignment horizontal="left"/>
    </xf>
    <xf numFmtId="49" fontId="1" fillId="0" borderId="26" xfId="3" applyNumberFormat="1" applyFont="1" applyBorder="1" applyAlignment="1">
      <alignment horizontal="left"/>
    </xf>
    <xf numFmtId="49" fontId="9" fillId="0" borderId="0" xfId="3" applyNumberFormat="1" applyBorder="1" applyAlignment="1">
      <alignment horizontal="left"/>
    </xf>
    <xf numFmtId="0" fontId="9" fillId="0" borderId="0" xfId="3" applyNumberFormat="1" applyBorder="1"/>
    <xf numFmtId="166" fontId="9" fillId="0" borderId="0" xfId="3" applyNumberFormat="1" applyBorder="1" applyAlignment="1">
      <alignment horizontal="left"/>
    </xf>
    <xf numFmtId="49" fontId="1" fillId="0" borderId="26" xfId="3" applyNumberFormat="1" applyFont="1" applyBorder="1" applyAlignment="1">
      <alignment horizontal="center" vertical="top" wrapText="1"/>
    </xf>
    <xf numFmtId="49" fontId="9" fillId="0" borderId="0" xfId="3" applyNumberFormat="1"/>
    <xf numFmtId="49" fontId="9" fillId="0" borderId="26" xfId="3" applyNumberFormat="1" applyBorder="1"/>
    <xf numFmtId="0" fontId="0" fillId="0" borderId="0" xfId="0" applyAlignment="1">
      <alignment wrapText="1"/>
    </xf>
    <xf numFmtId="164" fontId="1" fillId="0" borderId="0" xfId="1" applyNumberFormat="1" applyProtection="1"/>
    <xf numFmtId="0" fontId="1" fillId="0" borderId="0" xfId="1" applyFill="1" applyBorder="1" applyProtection="1"/>
    <xf numFmtId="0" fontId="3" fillId="0" borderId="0" xfId="1" applyFont="1" applyAlignment="1" applyProtection="1">
      <alignment wrapText="1"/>
    </xf>
    <xf numFmtId="164" fontId="3" fillId="0" borderId="0" xfId="1" applyNumberFormat="1" applyFont="1" applyAlignment="1" applyProtection="1">
      <alignment wrapText="1"/>
    </xf>
    <xf numFmtId="0" fontId="30" fillId="0" borderId="0" xfId="0" applyFont="1" applyAlignment="1">
      <alignment wrapText="1"/>
    </xf>
    <xf numFmtId="0" fontId="1" fillId="0" borderId="6" xfId="2" applyFont="1" applyBorder="1" applyAlignment="1" applyProtection="1">
      <alignment horizontal="left"/>
    </xf>
    <xf numFmtId="0" fontId="6" fillId="0" borderId="20" xfId="2" applyBorder="1" applyAlignment="1" applyProtection="1"/>
    <xf numFmtId="165" fontId="6" fillId="0" borderId="9" xfId="2" applyNumberFormat="1" applyBorder="1" applyAlignment="1" applyProtection="1">
      <alignment horizontal="left"/>
    </xf>
    <xf numFmtId="0" fontId="6" fillId="0" borderId="22" xfId="2" applyBorder="1" applyAlignment="1" applyProtection="1">
      <alignment horizontal="left"/>
    </xf>
    <xf numFmtId="165" fontId="3" fillId="8" borderId="26" xfId="3" applyNumberFormat="1" applyFont="1" applyFill="1" applyBorder="1" applyAlignment="1">
      <alignment horizontal="center" vertical="center" wrapText="1"/>
    </xf>
    <xf numFmtId="0" fontId="6" fillId="0" borderId="20" xfId="2" applyBorder="1" applyAlignment="1" applyProtection="1">
      <alignment horizontal="left"/>
    </xf>
    <xf numFmtId="0" fontId="3" fillId="8" borderId="26" xfId="3" applyFont="1" applyFill="1" applyBorder="1" applyAlignment="1">
      <alignment horizontal="center" vertical="center" wrapText="1"/>
    </xf>
    <xf numFmtId="0" fontId="6" fillId="0" borderId="2" xfId="2" applyBorder="1" applyAlignment="1" applyProtection="1">
      <alignment horizontal="left"/>
    </xf>
    <xf numFmtId="0" fontId="6" fillId="0" borderId="0" xfId="2" applyAlignment="1" applyProtection="1">
      <alignment horizontal="left"/>
    </xf>
    <xf numFmtId="0" fontId="6" fillId="0" borderId="2" xfId="2" applyBorder="1" applyAlignment="1" applyProtection="1"/>
    <xf numFmtId="0" fontId="1" fillId="0" borderId="0" xfId="3" applyFont="1" applyBorder="1" applyProtection="1"/>
    <xf numFmtId="0" fontId="9" fillId="0" borderId="22" xfId="3" applyBorder="1" applyProtection="1"/>
    <xf numFmtId="0" fontId="6" fillId="0" borderId="0" xfId="2" applyFill="1" applyAlignment="1" applyProtection="1"/>
    <xf numFmtId="0" fontId="9" fillId="0" borderId="0" xfId="3" applyProtection="1"/>
    <xf numFmtId="0" fontId="1" fillId="0" borderId="0" xfId="4" applyFont="1" applyAlignment="1" applyProtection="1">
      <alignment horizontal="left" wrapText="1"/>
    </xf>
    <xf numFmtId="0" fontId="9" fillId="0" borderId="0" xfId="3" applyProtection="1"/>
    <xf numFmtId="0" fontId="9" fillId="0" borderId="0" xfId="3" applyBorder="1" applyProtection="1">
      <protection locked="0"/>
    </xf>
    <xf numFmtId="0" fontId="1" fillId="0" borderId="9" xfId="1" applyBorder="1" applyProtection="1"/>
    <xf numFmtId="0" fontId="1" fillId="0" borderId="6" xfId="1" applyBorder="1" applyProtection="1"/>
    <xf numFmtId="0" fontId="1" fillId="0" borderId="15" xfId="1" applyBorder="1" applyProtection="1"/>
    <xf numFmtId="0" fontId="1" fillId="0" borderId="22" xfId="1" applyBorder="1" applyProtection="1"/>
    <xf numFmtId="0" fontId="1" fillId="0" borderId="2" xfId="1" applyBorder="1" applyProtection="1"/>
    <xf numFmtId="0" fontId="1" fillId="0" borderId="9" xfId="1" applyBorder="1" applyProtection="1"/>
    <xf numFmtId="0" fontId="1" fillId="0" borderId="6" xfId="1" applyBorder="1" applyProtection="1"/>
    <xf numFmtId="0" fontId="1" fillId="0" borderId="5" xfId="1" applyBorder="1" applyProtection="1"/>
    <xf numFmtId="0" fontId="1" fillId="0" borderId="15" xfId="1" applyBorder="1" applyProtection="1"/>
    <xf numFmtId="0" fontId="1" fillId="0" borderId="22" xfId="1" applyBorder="1" applyProtection="1"/>
    <xf numFmtId="0" fontId="1" fillId="0" borderId="2" xfId="1" applyBorder="1" applyProtection="1"/>
    <xf numFmtId="0" fontId="1" fillId="0" borderId="14" xfId="1" applyBorder="1" applyProtection="1"/>
    <xf numFmtId="0" fontId="1" fillId="0" borderId="23" xfId="1" applyBorder="1" applyProtection="1"/>
    <xf numFmtId="0" fontId="1" fillId="0" borderId="15" xfId="1" applyBorder="1" applyAlignment="1"/>
    <xf numFmtId="0" fontId="1" fillId="0" borderId="14" xfId="1" applyBorder="1" applyAlignment="1"/>
    <xf numFmtId="0" fontId="1" fillId="0" borderId="0" xfId="1" applyFont="1" applyBorder="1" applyAlignment="1" applyProtection="1">
      <alignment horizontal="left"/>
    </xf>
    <xf numFmtId="17" fontId="1" fillId="0" borderId="2" xfId="1" quotePrefix="1" applyNumberFormat="1" applyBorder="1" applyProtection="1"/>
    <xf numFmtId="0" fontId="32" fillId="0" borderId="2" xfId="1" applyFont="1" applyBorder="1" applyAlignment="1" applyProtection="1">
      <alignment wrapText="1"/>
    </xf>
    <xf numFmtId="0" fontId="33" fillId="0" borderId="15" xfId="1" applyFont="1" applyBorder="1" applyAlignment="1" applyProtection="1"/>
    <xf numFmtId="0" fontId="33" fillId="0" borderId="15" xfId="1" applyFont="1" applyBorder="1" applyProtection="1"/>
    <xf numFmtId="0" fontId="9" fillId="0" borderId="26" xfId="3" applyNumberFormat="1" applyBorder="1" applyAlignment="1" applyProtection="1">
      <alignment horizontal="center" vertical="center"/>
      <protection locked="0"/>
    </xf>
    <xf numFmtId="0" fontId="9" fillId="0" borderId="26" xfId="3" applyBorder="1" applyProtection="1"/>
    <xf numFmtId="0" fontId="1" fillId="0" borderId="37" xfId="1" applyBorder="1" applyAlignment="1" applyProtection="1"/>
    <xf numFmtId="0" fontId="1" fillId="0" borderId="30" xfId="1" applyBorder="1" applyAlignment="1"/>
    <xf numFmtId="0" fontId="1" fillId="0" borderId="15" xfId="1" applyBorder="1" applyAlignment="1"/>
    <xf numFmtId="0" fontId="1" fillId="0" borderId="14" xfId="1" applyBorder="1" applyAlignment="1"/>
    <xf numFmtId="0" fontId="33" fillId="0" borderId="37" xfId="1" applyFont="1" applyBorder="1" applyAlignment="1" applyProtection="1">
      <alignment wrapText="1"/>
    </xf>
    <xf numFmtId="0" fontId="9" fillId="0" borderId="0" xfId="3" applyProtection="1"/>
    <xf numFmtId="0" fontId="1" fillId="0" borderId="6" xfId="1" applyBorder="1" applyProtection="1"/>
    <xf numFmtId="0" fontId="1" fillId="0" borderId="5" xfId="1" applyBorder="1" applyProtection="1"/>
    <xf numFmtId="0" fontId="1" fillId="0" borderId="6" xfId="1" applyBorder="1" applyProtection="1"/>
    <xf numFmtId="0" fontId="1" fillId="0" borderId="5" xfId="1" applyBorder="1" applyProtection="1"/>
    <xf numFmtId="1" fontId="1" fillId="0" borderId="0" xfId="1" applyNumberFormat="1" applyAlignment="1" applyProtection="1"/>
    <xf numFmtId="1" fontId="1" fillId="0" borderId="0" xfId="1" applyNumberFormat="1" applyAlignment="1"/>
    <xf numFmtId="0" fontId="1" fillId="0" borderId="15" xfId="1" applyBorder="1" applyProtection="1"/>
    <xf numFmtId="0" fontId="1" fillId="0" borderId="14" xfId="1" applyBorder="1" applyProtection="1"/>
    <xf numFmtId="0" fontId="1" fillId="0" borderId="20" xfId="1" applyBorder="1" applyProtection="1"/>
    <xf numFmtId="0" fontId="1" fillId="5" borderId="0" xfId="3" applyFont="1" applyFill="1" applyProtection="1"/>
    <xf numFmtId="0" fontId="5" fillId="5" borderId="0" xfId="3" applyFont="1" applyFill="1" applyProtection="1"/>
    <xf numFmtId="0" fontId="9" fillId="5" borderId="0" xfId="3" applyFill="1"/>
    <xf numFmtId="0" fontId="1" fillId="5" borderId="26" xfId="3" applyFont="1" applyFill="1" applyBorder="1" applyProtection="1">
      <protection locked="0"/>
    </xf>
    <xf numFmtId="0" fontId="9" fillId="5" borderId="0" xfId="3" applyFill="1" applyProtection="1"/>
    <xf numFmtId="0" fontId="1" fillId="5" borderId="0" xfId="3" applyFont="1" applyFill="1" applyBorder="1" applyProtection="1">
      <protection locked="0"/>
    </xf>
    <xf numFmtId="0" fontId="1" fillId="5" borderId="0" xfId="3" applyFont="1" applyFill="1"/>
    <xf numFmtId="0" fontId="1" fillId="3" borderId="37" xfId="1" applyNumberFormat="1" applyFont="1" applyFill="1" applyBorder="1" applyAlignment="1" applyProtection="1">
      <alignment horizontal="center"/>
      <protection locked="0"/>
    </xf>
    <xf numFmtId="165" fontId="1" fillId="0" borderId="22" xfId="1" applyNumberFormat="1" applyBorder="1" applyAlignment="1" applyProtection="1">
      <alignment horizontal="left"/>
    </xf>
    <xf numFmtId="0" fontId="1" fillId="0" borderId="22" xfId="1" applyFill="1" applyBorder="1" applyProtection="1"/>
    <xf numFmtId="0" fontId="33" fillId="0" borderId="20" xfId="1" quotePrefix="1" applyFont="1" applyBorder="1" applyAlignment="1" applyProtection="1">
      <alignment horizontal="left" wrapText="1"/>
    </xf>
    <xf numFmtId="0" fontId="33" fillId="0" borderId="22" xfId="1" quotePrefix="1" applyFont="1" applyBorder="1" applyAlignment="1" applyProtection="1">
      <alignment horizontal="left" wrapText="1"/>
    </xf>
    <xf numFmtId="0" fontId="33" fillId="0" borderId="2" xfId="1" quotePrefix="1" applyFont="1" applyBorder="1" applyAlignment="1" applyProtection="1">
      <alignment horizontal="left" wrapText="1"/>
    </xf>
    <xf numFmtId="0" fontId="33" fillId="0" borderId="9" xfId="1" quotePrefix="1" applyFont="1" applyBorder="1" applyAlignment="1" applyProtection="1">
      <alignment horizontal="left" wrapText="1"/>
    </xf>
    <xf numFmtId="0" fontId="33" fillId="0" borderId="6" xfId="1" quotePrefix="1" applyFont="1" applyBorder="1" applyAlignment="1" applyProtection="1">
      <alignment horizontal="left" wrapText="1"/>
    </xf>
    <xf numFmtId="165" fontId="1" fillId="0" borderId="20" xfId="1" applyNumberFormat="1" applyBorder="1" applyAlignment="1" applyProtection="1">
      <alignment horizontal="left"/>
    </xf>
    <xf numFmtId="0" fontId="33" fillId="0" borderId="6" xfId="1" applyFont="1" applyBorder="1" applyAlignment="1" applyProtection="1">
      <alignment horizontal="left" wrapText="1"/>
    </xf>
    <xf numFmtId="0" fontId="1" fillId="0" borderId="13" xfId="1" applyBorder="1" applyAlignment="1" applyProtection="1">
      <alignment horizontal="right" wrapText="1"/>
    </xf>
    <xf numFmtId="49" fontId="6" fillId="0" borderId="12" xfId="2" applyNumberFormat="1" applyFont="1" applyBorder="1" applyAlignment="1" applyProtection="1">
      <alignment horizontal="left" wrapText="1"/>
    </xf>
    <xf numFmtId="49" fontId="33" fillId="0" borderId="9" xfId="1" quotePrefix="1" applyNumberFormat="1" applyFont="1" applyBorder="1" applyAlignment="1" applyProtection="1">
      <alignment horizontal="left" wrapText="1"/>
    </xf>
    <xf numFmtId="49" fontId="33" fillId="0" borderId="6" xfId="1" applyNumberFormat="1" applyFont="1" applyBorder="1" applyAlignment="1" applyProtection="1">
      <alignment horizontal="left" wrapText="1"/>
    </xf>
    <xf numFmtId="0" fontId="1" fillId="0" borderId="26" xfId="3" applyNumberFormat="1" applyFont="1" applyBorder="1" applyAlignment="1" applyProtection="1">
      <alignment horizontal="center" vertical="center"/>
      <protection locked="0"/>
    </xf>
    <xf numFmtId="0" fontId="1" fillId="0" borderId="22" xfId="3" applyFont="1" applyBorder="1" applyProtection="1">
      <protection locked="0"/>
    </xf>
    <xf numFmtId="0" fontId="9" fillId="0" borderId="22" xfId="3" applyBorder="1" applyProtection="1">
      <protection locked="0"/>
    </xf>
    <xf numFmtId="0" fontId="9" fillId="0" borderId="22" xfId="3" applyFill="1" applyBorder="1" applyAlignment="1" applyProtection="1">
      <alignment horizontal="center"/>
      <protection locked="0"/>
    </xf>
    <xf numFmtId="0" fontId="9" fillId="0" borderId="0" xfId="3" applyBorder="1" applyAlignment="1" applyProtection="1">
      <alignment horizontal="right"/>
    </xf>
    <xf numFmtId="0" fontId="9" fillId="0" borderId="0" xfId="3" applyBorder="1" applyAlignment="1" applyProtection="1">
      <alignment horizontal="center" wrapText="1"/>
    </xf>
    <xf numFmtId="0" fontId="1" fillId="0" borderId="0" xfId="3" applyFont="1" applyBorder="1" applyAlignment="1" applyProtection="1"/>
    <xf numFmtId="0" fontId="9" fillId="0" borderId="0" xfId="3" applyBorder="1" applyAlignment="1" applyProtection="1"/>
    <xf numFmtId="0" fontId="1" fillId="0" borderId="22" xfId="3" applyFont="1" applyBorder="1" applyAlignment="1" applyProtection="1">
      <protection locked="0"/>
    </xf>
    <xf numFmtId="0" fontId="9" fillId="0" borderId="22" xfId="3" applyBorder="1" applyAlignment="1" applyProtection="1">
      <protection locked="0"/>
    </xf>
    <xf numFmtId="0" fontId="0" fillId="0" borderId="22" xfId="0" applyBorder="1" applyAlignment="1"/>
    <xf numFmtId="0" fontId="1" fillId="0" borderId="22" xfId="3" applyFont="1" applyBorder="1" applyAlignment="1" applyProtection="1">
      <alignment horizontal="left"/>
      <protection locked="0"/>
    </xf>
    <xf numFmtId="0" fontId="9" fillId="0" borderId="22" xfId="3" applyBorder="1" applyAlignment="1" applyProtection="1">
      <alignment horizontal="left"/>
      <protection locked="0"/>
    </xf>
    <xf numFmtId="0" fontId="3" fillId="0" borderId="0" xfId="3" applyFont="1" applyBorder="1" applyProtection="1"/>
    <xf numFmtId="0" fontId="9" fillId="0" borderId="0" xfId="3" applyProtection="1"/>
    <xf numFmtId="0" fontId="1" fillId="0" borderId="0" xfId="3" applyFont="1" applyBorder="1" applyAlignment="1" applyProtection="1">
      <protection locked="0"/>
    </xf>
    <xf numFmtId="0" fontId="9" fillId="0" borderId="0" xfId="3" applyAlignment="1"/>
    <xf numFmtId="14" fontId="9" fillId="0" borderId="22" xfId="3" applyNumberFormat="1" applyBorder="1" applyAlignment="1" applyProtection="1">
      <protection locked="0"/>
    </xf>
    <xf numFmtId="0" fontId="9" fillId="0" borderId="22" xfId="3" applyBorder="1" applyAlignment="1"/>
    <xf numFmtId="0" fontId="9" fillId="0" borderId="0" xfId="3" applyAlignment="1" applyProtection="1">
      <alignment horizontal="left"/>
      <protection locked="0"/>
    </xf>
    <xf numFmtId="0" fontId="9" fillId="0" borderId="0" xfId="3" applyBorder="1" applyAlignment="1" applyProtection="1">
      <alignment horizontal="left"/>
      <protection locked="0"/>
    </xf>
    <xf numFmtId="0" fontId="1" fillId="2" borderId="0" xfId="1" applyFill="1" applyAlignment="1" applyProtection="1">
      <alignment horizontal="center"/>
    </xf>
    <xf numFmtId="14" fontId="1" fillId="2" borderId="0" xfId="1" applyNumberFormat="1" applyFill="1" applyAlignment="1" applyProtection="1">
      <alignment horizontal="center"/>
    </xf>
    <xf numFmtId="0" fontId="5" fillId="0" borderId="0" xfId="3" applyFont="1" applyBorder="1" applyProtection="1"/>
    <xf numFmtId="0" fontId="1" fillId="0" borderId="0" xfId="4" applyFont="1" applyAlignment="1" applyProtection="1">
      <alignment horizontal="left" wrapText="1"/>
    </xf>
    <xf numFmtId="0" fontId="9" fillId="0" borderId="0" xfId="3" applyBorder="1" applyAlignment="1" applyProtection="1">
      <alignment horizontal="left"/>
    </xf>
    <xf numFmtId="0" fontId="9" fillId="0" borderId="22" xfId="3" applyBorder="1" applyAlignment="1" applyProtection="1">
      <alignment horizontal="center"/>
      <protection locked="0"/>
    </xf>
    <xf numFmtId="0" fontId="9" fillId="0" borderId="0" xfId="3" applyBorder="1" applyAlignment="1" applyProtection="1">
      <alignment horizontal="center"/>
    </xf>
    <xf numFmtId="0" fontId="9" fillId="0" borderId="15" xfId="3" applyBorder="1" applyAlignment="1" applyProtection="1">
      <alignment horizontal="center"/>
    </xf>
    <xf numFmtId="0" fontId="9" fillId="0" borderId="22" xfId="3" applyBorder="1" applyAlignment="1" applyProtection="1">
      <alignment horizontal="center"/>
    </xf>
    <xf numFmtId="0" fontId="9" fillId="0" borderId="0" xfId="3" applyBorder="1" applyProtection="1">
      <protection locked="0"/>
    </xf>
    <xf numFmtId="0" fontId="6" fillId="0" borderId="0" xfId="2" applyAlignment="1" applyProtection="1">
      <alignment horizontal="left" wrapText="1"/>
    </xf>
    <xf numFmtId="0" fontId="1" fillId="0" borderId="26" xfId="3" applyNumberFormat="1" applyFont="1" applyBorder="1" applyAlignment="1" applyProtection="1">
      <alignment horizontal="center" vertical="center"/>
      <protection locked="0"/>
    </xf>
    <xf numFmtId="0" fontId="1" fillId="0" borderId="26" xfId="0" applyNumberFormat="1" applyFont="1" applyBorder="1" applyAlignment="1" applyProtection="1">
      <alignment horizontal="center" vertical="center"/>
      <protection locked="0"/>
    </xf>
    <xf numFmtId="0" fontId="9" fillId="0" borderId="37" xfId="3" applyNumberFormat="1" applyBorder="1" applyAlignment="1" applyProtection="1">
      <alignment vertical="center" readingOrder="1"/>
      <protection locked="0"/>
    </xf>
    <xf numFmtId="0" fontId="9" fillId="0" borderId="15" xfId="3" applyBorder="1" applyAlignment="1" applyProtection="1">
      <alignment vertical="center" readingOrder="1"/>
      <protection locked="0"/>
    </xf>
    <xf numFmtId="0" fontId="25" fillId="0" borderId="15" xfId="3" applyFont="1" applyFill="1" applyBorder="1" applyAlignment="1" applyProtection="1">
      <alignment horizontal="right" vertical="center" readingOrder="1"/>
      <protection locked="0"/>
    </xf>
    <xf numFmtId="0" fontId="25" fillId="5" borderId="22" xfId="3" applyFont="1" applyFill="1" applyBorder="1" applyAlignment="1" applyProtection="1">
      <alignment horizontal="right" vertical="center" readingOrder="1"/>
      <protection locked="0"/>
    </xf>
    <xf numFmtId="0" fontId="9" fillId="0" borderId="26" xfId="3" applyNumberFormat="1" applyBorder="1" applyAlignment="1" applyProtection="1">
      <alignment horizontal="center" vertical="center"/>
      <protection locked="0"/>
    </xf>
    <xf numFmtId="0" fontId="22" fillId="0" borderId="39" xfId="3" applyNumberFormat="1" applyFont="1" applyBorder="1" applyAlignment="1" applyProtection="1">
      <alignment horizontal="center" vertical="center" readingOrder="1"/>
      <protection locked="0"/>
    </xf>
    <xf numFmtId="0" fontId="22" fillId="0" borderId="0" xfId="3" applyFont="1" applyAlignment="1" applyProtection="1">
      <alignment horizontal="center" vertical="center" readingOrder="1"/>
      <protection locked="0"/>
    </xf>
    <xf numFmtId="0" fontId="22" fillId="0" borderId="45" xfId="3" applyFont="1" applyBorder="1" applyAlignment="1" applyProtection="1">
      <alignment horizontal="center" vertical="center" readingOrder="1"/>
      <protection locked="0"/>
    </xf>
    <xf numFmtId="0" fontId="22" fillId="0" borderId="39" xfId="3" applyFont="1" applyBorder="1" applyAlignment="1" applyProtection="1">
      <alignment vertical="center" readingOrder="1"/>
      <protection locked="0"/>
    </xf>
    <xf numFmtId="0" fontId="9" fillId="0" borderId="0" xfId="3" applyAlignment="1">
      <alignment vertical="center" readingOrder="1"/>
    </xf>
    <xf numFmtId="0" fontId="9" fillId="0" borderId="45" xfId="3" applyBorder="1" applyAlignment="1">
      <alignment vertical="center" readingOrder="1"/>
    </xf>
    <xf numFmtId="8" fontId="22" fillId="0" borderId="39" xfId="3" applyNumberFormat="1" applyFont="1" applyBorder="1" applyAlignment="1" applyProtection="1">
      <alignment horizontal="right" vertical="center" readingOrder="1"/>
      <protection locked="0"/>
    </xf>
    <xf numFmtId="8" fontId="22" fillId="0" borderId="0" xfId="3" applyNumberFormat="1" applyFont="1" applyBorder="1" applyAlignment="1" applyProtection="1">
      <alignment horizontal="right" vertical="center" readingOrder="1"/>
      <protection locked="0"/>
    </xf>
    <xf numFmtId="8" fontId="22" fillId="0" borderId="45" xfId="3" applyNumberFormat="1" applyFont="1" applyBorder="1" applyAlignment="1" applyProtection="1">
      <alignment horizontal="right" vertical="center" readingOrder="1"/>
      <protection locked="0"/>
    </xf>
    <xf numFmtId="14" fontId="24" fillId="0" borderId="39" xfId="3" applyNumberFormat="1" applyFont="1" applyBorder="1" applyAlignment="1" applyProtection="1">
      <alignment horizontal="center" vertical="center" readingOrder="1"/>
      <protection locked="0"/>
    </xf>
    <xf numFmtId="14" fontId="24" fillId="0" borderId="0" xfId="3" applyNumberFormat="1" applyFont="1" applyBorder="1" applyAlignment="1" applyProtection="1">
      <alignment horizontal="center" vertical="center" readingOrder="1"/>
      <protection locked="0"/>
    </xf>
    <xf numFmtId="14" fontId="24" fillId="0" borderId="45" xfId="3" applyNumberFormat="1" applyFont="1" applyBorder="1" applyAlignment="1" applyProtection="1">
      <alignment horizontal="center" vertical="center" readingOrder="1"/>
      <protection locked="0"/>
    </xf>
    <xf numFmtId="0" fontId="24" fillId="0" borderId="0" xfId="3" applyFont="1" applyAlignment="1" applyProtection="1">
      <alignment horizontal="center" vertical="center" readingOrder="1"/>
      <protection locked="0"/>
    </xf>
    <xf numFmtId="0" fontId="24" fillId="0" borderId="45" xfId="3" applyFont="1" applyBorder="1" applyAlignment="1" applyProtection="1">
      <alignment horizontal="center" vertical="center" readingOrder="1"/>
      <protection locked="0"/>
    </xf>
    <xf numFmtId="8" fontId="22" fillId="0" borderId="22" xfId="3" applyNumberFormat="1" applyFont="1" applyBorder="1" applyAlignment="1" applyProtection="1">
      <alignment horizontal="right" vertical="center" readingOrder="1"/>
      <protection locked="0"/>
    </xf>
    <xf numFmtId="8" fontId="22" fillId="0" borderId="35" xfId="3" applyNumberFormat="1" applyFont="1" applyBorder="1" applyAlignment="1" applyProtection="1">
      <alignment horizontal="right" vertical="center" readingOrder="1"/>
      <protection locked="0"/>
    </xf>
    <xf numFmtId="14" fontId="22" fillId="0" borderId="39" xfId="3" applyNumberFormat="1" applyFont="1" applyBorder="1" applyAlignment="1" applyProtection="1">
      <alignment horizontal="center" vertical="center" readingOrder="1"/>
      <protection locked="0"/>
    </xf>
    <xf numFmtId="0" fontId="9" fillId="0" borderId="37" xfId="3" applyNumberFormat="1" applyFont="1" applyFill="1" applyBorder="1" applyAlignment="1" applyProtection="1">
      <alignment horizontal="center" vertical="center"/>
      <protection locked="0"/>
    </xf>
    <xf numFmtId="0" fontId="9" fillId="0" borderId="15" xfId="3" applyBorder="1" applyAlignment="1" applyProtection="1">
      <alignment horizontal="center" vertical="center"/>
      <protection locked="0"/>
    </xf>
    <xf numFmtId="0" fontId="9" fillId="0" borderId="30" xfId="3" applyBorder="1" applyAlignment="1" applyProtection="1">
      <alignment horizontal="center" vertical="center"/>
      <protection locked="0"/>
    </xf>
    <xf numFmtId="0" fontId="9" fillId="0" borderId="4" xfId="3" applyBorder="1" applyAlignment="1" applyProtection="1">
      <alignment horizontal="center" vertical="center"/>
      <protection locked="0"/>
    </xf>
    <xf numFmtId="0" fontId="9" fillId="0" borderId="6" xfId="3" applyBorder="1" applyAlignment="1" applyProtection="1">
      <alignment horizontal="center" vertical="center"/>
      <protection locked="0"/>
    </xf>
    <xf numFmtId="0" fontId="9" fillId="0" borderId="29" xfId="3" applyBorder="1" applyAlignment="1" applyProtection="1">
      <alignment horizontal="center" vertical="center"/>
      <protection locked="0"/>
    </xf>
    <xf numFmtId="14" fontId="22" fillId="0" borderId="37" xfId="3" applyNumberFormat="1" applyFont="1" applyFill="1" applyBorder="1" applyAlignment="1" applyProtection="1">
      <alignment horizontal="center" vertical="center"/>
    </xf>
    <xf numFmtId="0" fontId="22" fillId="0" borderId="15" xfId="3" applyFont="1" applyBorder="1" applyAlignment="1" applyProtection="1">
      <alignment horizontal="center" vertical="center"/>
    </xf>
    <xf numFmtId="0" fontId="22" fillId="0" borderId="30" xfId="3" applyFont="1" applyBorder="1" applyAlignment="1" applyProtection="1">
      <alignment horizontal="center" vertical="center"/>
    </xf>
    <xf numFmtId="0" fontId="22" fillId="0" borderId="37" xfId="3" applyFont="1" applyFill="1" applyBorder="1" applyAlignment="1" applyProtection="1">
      <alignment vertical="center" readingOrder="1"/>
      <protection locked="0"/>
    </xf>
    <xf numFmtId="0" fontId="9" fillId="0" borderId="15" xfId="3" applyBorder="1" applyAlignment="1">
      <alignment vertical="center" readingOrder="1"/>
    </xf>
    <xf numFmtId="0" fontId="9" fillId="0" borderId="30" xfId="3" applyBorder="1" applyAlignment="1">
      <alignment vertical="center" readingOrder="1"/>
    </xf>
    <xf numFmtId="8" fontId="22" fillId="0" borderId="37" xfId="3" applyNumberFormat="1" applyFont="1" applyFill="1" applyBorder="1" applyAlignment="1" applyProtection="1">
      <alignment horizontal="right" vertical="center" readingOrder="1"/>
      <protection locked="0"/>
    </xf>
    <xf numFmtId="8" fontId="22" fillId="0" borderId="15" xfId="3" applyNumberFormat="1" applyFont="1" applyFill="1" applyBorder="1" applyAlignment="1" applyProtection="1">
      <alignment horizontal="right" vertical="center" readingOrder="1"/>
      <protection locked="0"/>
    </xf>
    <xf numFmtId="8" fontId="22" fillId="0" borderId="30" xfId="3" applyNumberFormat="1" applyFont="1" applyFill="1" applyBorder="1" applyAlignment="1" applyProtection="1">
      <alignment horizontal="right" vertical="center" readingOrder="1"/>
      <protection locked="0"/>
    </xf>
    <xf numFmtId="14" fontId="22" fillId="0" borderId="39" xfId="3" applyNumberFormat="1" applyFont="1" applyFill="1" applyBorder="1" applyAlignment="1" applyProtection="1">
      <alignment horizontal="center" vertical="center"/>
      <protection locked="0"/>
    </xf>
    <xf numFmtId="14" fontId="22" fillId="0" borderId="0" xfId="3" applyNumberFormat="1" applyFont="1" applyFill="1" applyBorder="1" applyAlignment="1" applyProtection="1">
      <alignment horizontal="center" vertical="center"/>
      <protection locked="0"/>
    </xf>
    <xf numFmtId="14" fontId="22" fillId="0" borderId="45" xfId="3" applyNumberFormat="1" applyFont="1" applyFill="1" applyBorder="1" applyAlignment="1" applyProtection="1">
      <alignment horizontal="center" vertical="center"/>
      <protection locked="0"/>
    </xf>
    <xf numFmtId="49" fontId="22" fillId="0" borderId="39" xfId="3" applyNumberFormat="1" applyFont="1" applyBorder="1" applyAlignment="1" applyProtection="1">
      <alignment vertical="center" readingOrder="1"/>
      <protection locked="0"/>
    </xf>
    <xf numFmtId="0" fontId="9" fillId="0" borderId="0" xfId="3" applyAlignment="1">
      <alignment horizontal="right" vertical="center" readingOrder="1"/>
    </xf>
    <xf numFmtId="0" fontId="9" fillId="0" borderId="45" xfId="3" applyBorder="1" applyAlignment="1">
      <alignment horizontal="right" vertical="center" readingOrder="1"/>
    </xf>
    <xf numFmtId="0" fontId="22" fillId="0" borderId="39" xfId="3" applyNumberFormat="1" applyFont="1" applyFill="1" applyBorder="1" applyAlignment="1" applyProtection="1">
      <alignment horizontal="center" vertical="center" readingOrder="1"/>
      <protection locked="0"/>
    </xf>
    <xf numFmtId="0" fontId="12" fillId="0" borderId="0" xfId="3" applyFont="1" applyAlignment="1" applyProtection="1">
      <alignment horizontal="left" vertical="center" wrapText="1"/>
    </xf>
    <xf numFmtId="0" fontId="9" fillId="0" borderId="39" xfId="3" applyFill="1" applyBorder="1" applyAlignment="1" applyProtection="1">
      <alignment horizontal="left" vertical="center" readingOrder="1"/>
      <protection locked="0"/>
    </xf>
    <xf numFmtId="0" fontId="9" fillId="0" borderId="0" xfId="3" applyFill="1" applyBorder="1" applyAlignment="1" applyProtection="1">
      <alignment horizontal="left" vertical="center" readingOrder="1"/>
      <protection locked="0"/>
    </xf>
    <xf numFmtId="0" fontId="20" fillId="0" borderId="0" xfId="3" quotePrefix="1" applyNumberFormat="1" applyFont="1" applyFill="1" applyAlignment="1" applyProtection="1">
      <alignment horizontal="left" vertical="center" wrapText="1" readingOrder="1"/>
    </xf>
    <xf numFmtId="0" fontId="20" fillId="0" borderId="0" xfId="3" applyNumberFormat="1" applyFont="1" applyFill="1" applyAlignment="1" applyProtection="1">
      <alignment horizontal="left" vertical="center" wrapText="1" readingOrder="1"/>
    </xf>
    <xf numFmtId="0" fontId="20" fillId="0" borderId="45" xfId="3" applyNumberFormat="1" applyFont="1" applyFill="1" applyBorder="1" applyAlignment="1" applyProtection="1">
      <alignment horizontal="left" vertical="center" wrapText="1" readingOrder="1"/>
    </xf>
    <xf numFmtId="0" fontId="12" fillId="6" borderId="22" xfId="3" applyFont="1" applyFill="1" applyBorder="1" applyAlignment="1" applyProtection="1">
      <alignment horizontal="left" vertical="center"/>
    </xf>
    <xf numFmtId="0" fontId="9" fillId="0" borderId="36" xfId="3" applyNumberFormat="1" applyFill="1" applyBorder="1" applyAlignment="1" applyProtection="1">
      <alignment vertical="center" readingOrder="1"/>
      <protection locked="0"/>
    </xf>
    <xf numFmtId="0" fontId="9" fillId="0" borderId="22" xfId="3" applyNumberFormat="1" applyFill="1" applyBorder="1" applyAlignment="1" applyProtection="1">
      <alignment vertical="center" readingOrder="1"/>
      <protection locked="0"/>
    </xf>
    <xf numFmtId="14" fontId="21" fillId="0" borderId="22" xfId="3" applyNumberFormat="1" applyFont="1" applyBorder="1" applyAlignment="1" applyProtection="1">
      <alignment horizontal="left" vertical="top" wrapText="1" readingOrder="1"/>
      <protection locked="0"/>
    </xf>
    <xf numFmtId="0" fontId="21" fillId="0" borderId="22" xfId="3" applyFont="1" applyBorder="1" applyAlignment="1" applyProtection="1">
      <alignment horizontal="left" vertical="top" wrapText="1" readingOrder="1"/>
      <protection locked="0"/>
    </xf>
    <xf numFmtId="0" fontId="21" fillId="0" borderId="35" xfId="3" applyFont="1" applyBorder="1" applyAlignment="1" applyProtection="1">
      <alignment horizontal="left" vertical="top" wrapText="1" readingOrder="1"/>
      <protection locked="0"/>
    </xf>
    <xf numFmtId="0" fontId="19" fillId="5" borderId="22" xfId="1" applyFont="1" applyFill="1" applyBorder="1" applyAlignment="1" applyProtection="1">
      <alignment horizontal="center" vertical="center" readingOrder="1"/>
      <protection locked="0"/>
    </xf>
    <xf numFmtId="0" fontId="19" fillId="5" borderId="35" xfId="1" applyFont="1" applyFill="1" applyBorder="1" applyAlignment="1" applyProtection="1">
      <alignment horizontal="center" vertical="center" readingOrder="1"/>
      <protection locked="0"/>
    </xf>
    <xf numFmtId="0" fontId="12" fillId="6" borderId="15" xfId="3" applyNumberFormat="1" applyFont="1" applyFill="1" applyBorder="1" applyAlignment="1" applyProtection="1">
      <alignment horizontal="left" vertical="center" wrapText="1"/>
    </xf>
    <xf numFmtId="0" fontId="9" fillId="0" borderId="39" xfId="3" applyNumberFormat="1" applyFill="1" applyBorder="1" applyAlignment="1" applyProtection="1">
      <alignment horizontal="left" vertical="center" readingOrder="1"/>
      <protection locked="0"/>
    </xf>
    <xf numFmtId="0" fontId="9" fillId="0" borderId="0" xfId="3" applyAlignment="1" applyProtection="1">
      <alignment horizontal="left" vertical="center" readingOrder="1"/>
      <protection locked="0"/>
    </xf>
    <xf numFmtId="0" fontId="16" fillId="0" borderId="15" xfId="3" applyNumberFormat="1" applyFont="1" applyFill="1" applyBorder="1" applyAlignment="1" applyProtection="1">
      <alignment horizontal="left" vertical="center" readingOrder="1"/>
      <protection locked="0"/>
    </xf>
    <xf numFmtId="0" fontId="16" fillId="0" borderId="30" xfId="3" applyNumberFormat="1" applyFont="1" applyFill="1" applyBorder="1" applyAlignment="1" applyProtection="1">
      <alignment horizontal="left" vertical="center" readingOrder="1"/>
      <protection locked="0"/>
    </xf>
    <xf numFmtId="14" fontId="16" fillId="0" borderId="0" xfId="3" applyNumberFormat="1" applyFont="1" applyFill="1" applyAlignment="1" applyProtection="1">
      <alignment horizontal="left" vertical="center" readingOrder="1"/>
    </xf>
    <xf numFmtId="14" fontId="16" fillId="0" borderId="45" xfId="3" applyNumberFormat="1" applyFont="1" applyFill="1" applyBorder="1" applyAlignment="1" applyProtection="1">
      <alignment horizontal="left" vertical="center" readingOrder="1"/>
    </xf>
    <xf numFmtId="0" fontId="15" fillId="0" borderId="0" xfId="3" applyNumberFormat="1" applyFont="1" applyFill="1" applyBorder="1" applyAlignment="1" applyProtection="1">
      <alignment vertical="center" readingOrder="1"/>
      <protection locked="0"/>
    </xf>
    <xf numFmtId="0" fontId="9" fillId="0" borderId="0" xfId="3" applyBorder="1" applyAlignment="1" applyProtection="1">
      <alignment vertical="center" readingOrder="1"/>
      <protection locked="0"/>
    </xf>
    <xf numFmtId="0" fontId="1" fillId="0" borderId="37" xfId="1" applyNumberFormat="1" applyFont="1" applyFill="1" applyBorder="1" applyAlignment="1" applyProtection="1">
      <alignment horizontal="left" vertical="center" readingOrder="1"/>
      <protection locked="0"/>
    </xf>
    <xf numFmtId="0" fontId="1" fillId="0" borderId="15" xfId="1" applyBorder="1" applyAlignment="1">
      <alignment vertical="center" readingOrder="1"/>
    </xf>
    <xf numFmtId="0" fontId="1" fillId="0" borderId="30" xfId="1" applyBorder="1" applyAlignment="1">
      <alignment vertical="center" readingOrder="1"/>
    </xf>
    <xf numFmtId="0" fontId="1" fillId="0" borderId="39" xfId="1" applyNumberFormat="1" applyFont="1" applyFill="1" applyBorder="1" applyAlignment="1" applyProtection="1">
      <alignment horizontal="left" vertical="center" readingOrder="1"/>
      <protection locked="0"/>
    </xf>
    <xf numFmtId="0" fontId="1" fillId="0" borderId="0" xfId="1" applyAlignment="1">
      <alignment vertical="center" readingOrder="1"/>
    </xf>
    <xf numFmtId="0" fontId="1" fillId="0" borderId="45" xfId="1" applyBorder="1" applyAlignment="1">
      <alignment vertical="center" readingOrder="1"/>
    </xf>
    <xf numFmtId="0" fontId="19" fillId="5" borderId="0" xfId="1" applyNumberFormat="1" applyFont="1" applyFill="1" applyBorder="1" applyAlignment="1" applyProtection="1">
      <alignment horizontal="center" vertical="center" readingOrder="1"/>
      <protection locked="0"/>
    </xf>
    <xf numFmtId="0" fontId="19" fillId="5" borderId="45" xfId="1" applyNumberFormat="1" applyFont="1" applyFill="1" applyBorder="1" applyAlignment="1" applyProtection="1">
      <alignment horizontal="center" vertical="center" readingOrder="1"/>
      <protection locked="0"/>
    </xf>
    <xf numFmtId="0" fontId="16" fillId="0" borderId="0" xfId="3" applyNumberFormat="1" applyFont="1" applyFill="1" applyBorder="1" applyAlignment="1" applyProtection="1">
      <protection locked="0"/>
    </xf>
    <xf numFmtId="0" fontId="16" fillId="0" borderId="0" xfId="3" applyFont="1" applyBorder="1" applyAlignment="1" applyProtection="1">
      <protection locked="0"/>
    </xf>
    <xf numFmtId="0" fontId="17" fillId="0" borderId="39" xfId="3" applyNumberFormat="1" applyFont="1" applyFill="1" applyBorder="1" applyAlignment="1" applyProtection="1">
      <alignment horizontal="center" vertical="top"/>
      <protection locked="0"/>
    </xf>
    <xf numFmtId="0" fontId="17" fillId="0" borderId="0" xfId="3" applyFont="1" applyBorder="1" applyAlignment="1" applyProtection="1">
      <alignment horizontal="center" vertical="top"/>
      <protection locked="0"/>
    </xf>
    <xf numFmtId="0" fontId="17" fillId="0" borderId="45" xfId="3" applyFont="1" applyBorder="1" applyAlignment="1" applyProtection="1">
      <alignment horizontal="center" vertical="top"/>
      <protection locked="0"/>
    </xf>
    <xf numFmtId="0" fontId="17" fillId="0" borderId="36" xfId="3" applyFont="1" applyBorder="1" applyAlignment="1" applyProtection="1">
      <alignment horizontal="center" vertical="top"/>
      <protection locked="0"/>
    </xf>
    <xf numFmtId="0" fontId="17" fillId="0" borderId="22" xfId="3" applyFont="1" applyBorder="1" applyAlignment="1" applyProtection="1">
      <alignment horizontal="center" vertical="top"/>
      <protection locked="0"/>
    </xf>
    <xf numFmtId="0" fontId="17" fillId="0" borderId="35" xfId="3" applyFont="1" applyBorder="1" applyAlignment="1" applyProtection="1">
      <alignment horizontal="center" vertical="top"/>
      <protection locked="0"/>
    </xf>
    <xf numFmtId="0" fontId="18" fillId="0" borderId="0" xfId="2" applyNumberFormat="1" applyFont="1" applyFill="1" applyBorder="1" applyAlignment="1">
      <protection locked="0"/>
    </xf>
    <xf numFmtId="0" fontId="9" fillId="0" borderId="37" xfId="3" applyNumberFormat="1" applyFill="1" applyBorder="1" applyAlignment="1" applyProtection="1">
      <alignment horizontal="center" vertical="center"/>
      <protection locked="0"/>
    </xf>
    <xf numFmtId="0" fontId="9" fillId="0" borderId="30" xfId="3" applyBorder="1" applyAlignment="1" applyProtection="1">
      <alignment vertical="center" readingOrder="1"/>
      <protection locked="0"/>
    </xf>
    <xf numFmtId="0" fontId="9" fillId="0" borderId="39" xfId="3" applyBorder="1" applyAlignment="1" applyProtection="1">
      <alignment vertical="center" readingOrder="1"/>
      <protection locked="0"/>
    </xf>
    <xf numFmtId="0" fontId="9" fillId="0" borderId="0" xfId="3" applyAlignment="1" applyProtection="1">
      <alignment vertical="center" readingOrder="1"/>
      <protection locked="0"/>
    </xf>
    <xf numFmtId="0" fontId="9" fillId="0" borderId="45" xfId="3" applyBorder="1" applyAlignment="1" applyProtection="1">
      <alignment vertical="center" readingOrder="1"/>
      <protection locked="0"/>
    </xf>
    <xf numFmtId="0" fontId="10" fillId="0" borderId="4" xfId="3" applyNumberFormat="1" applyFont="1" applyFill="1" applyBorder="1" applyAlignment="1" applyProtection="1">
      <alignment horizontal="center" vertical="center"/>
      <protection locked="0"/>
    </xf>
    <xf numFmtId="0" fontId="10" fillId="0" borderId="6" xfId="3" applyFont="1" applyBorder="1" applyAlignment="1" applyProtection="1">
      <alignment vertical="center"/>
      <protection locked="0"/>
    </xf>
    <xf numFmtId="0" fontId="10" fillId="0" borderId="29" xfId="3" applyFont="1" applyBorder="1" applyAlignment="1" applyProtection="1">
      <alignment vertical="center"/>
      <protection locked="0"/>
    </xf>
    <xf numFmtId="0" fontId="11" fillId="0" borderId="37" xfId="3" applyNumberFormat="1" applyFont="1" applyFill="1" applyBorder="1" applyAlignment="1" applyProtection="1">
      <alignment horizontal="center" vertical="center"/>
      <protection locked="0"/>
    </xf>
    <xf numFmtId="0" fontId="9" fillId="0" borderId="15" xfId="3" applyFont="1" applyBorder="1" applyAlignment="1" applyProtection="1">
      <alignment horizontal="center" vertical="center" readingOrder="1"/>
      <protection locked="0"/>
    </xf>
    <xf numFmtId="0" fontId="9" fillId="0" borderId="30" xfId="3" applyFont="1" applyBorder="1" applyAlignment="1" applyProtection="1">
      <alignment horizontal="center" vertical="center" readingOrder="1"/>
      <protection locked="0"/>
    </xf>
    <xf numFmtId="0" fontId="9" fillId="0" borderId="36" xfId="3" applyFont="1" applyBorder="1" applyAlignment="1" applyProtection="1">
      <alignment horizontal="center" vertical="center" readingOrder="1"/>
      <protection locked="0"/>
    </xf>
    <xf numFmtId="0" fontId="9" fillId="0" borderId="22" xfId="3" applyFont="1" applyBorder="1" applyAlignment="1" applyProtection="1">
      <alignment horizontal="center" vertical="center" readingOrder="1"/>
      <protection locked="0"/>
    </xf>
    <xf numFmtId="0" fontId="9" fillId="0" borderId="0" xfId="3" applyFont="1" applyBorder="1" applyAlignment="1" applyProtection="1">
      <alignment horizontal="center" vertical="center" readingOrder="1"/>
      <protection locked="0"/>
    </xf>
    <xf numFmtId="0" fontId="9" fillId="0" borderId="45" xfId="3" applyFont="1" applyBorder="1" applyAlignment="1" applyProtection="1">
      <alignment horizontal="center" vertical="center" readingOrder="1"/>
      <protection locked="0"/>
    </xf>
    <xf numFmtId="0" fontId="12" fillId="0" borderId="4" xfId="3" applyNumberFormat="1" applyFont="1" applyFill="1" applyBorder="1" applyAlignment="1" applyProtection="1">
      <alignment horizontal="center" vertical="center"/>
      <protection locked="0"/>
    </xf>
    <xf numFmtId="0" fontId="12" fillId="0" borderId="6" xfId="3" applyFont="1" applyBorder="1" applyAlignment="1" applyProtection="1">
      <alignment horizontal="center" vertical="center"/>
      <protection locked="0"/>
    </xf>
    <xf numFmtId="0" fontId="12" fillId="0" borderId="29" xfId="3" applyFont="1" applyBorder="1" applyAlignment="1" applyProtection="1">
      <alignment horizontal="center" vertical="center"/>
      <protection locked="0"/>
    </xf>
    <xf numFmtId="0" fontId="12" fillId="5" borderId="4" xfId="3" applyFont="1" applyFill="1" applyBorder="1" applyAlignment="1" applyProtection="1">
      <alignment horizontal="center" vertical="center"/>
      <protection locked="0"/>
    </xf>
    <xf numFmtId="0" fontId="12" fillId="5" borderId="6" xfId="3" applyFont="1" applyFill="1" applyBorder="1" applyAlignment="1" applyProtection="1">
      <alignment horizontal="center" vertical="center"/>
      <protection locked="0"/>
    </xf>
    <xf numFmtId="0" fontId="12" fillId="5" borderId="29" xfId="3" applyFont="1" applyFill="1" applyBorder="1" applyAlignment="1" applyProtection="1">
      <alignment horizontal="center" vertical="center"/>
      <protection locked="0"/>
    </xf>
    <xf numFmtId="0" fontId="16" fillId="0" borderId="15" xfId="3" applyNumberFormat="1" applyFont="1" applyFill="1" applyBorder="1" applyAlignment="1" applyProtection="1">
      <alignment horizontal="left" vertical="center" readingOrder="1"/>
    </xf>
    <xf numFmtId="0" fontId="16" fillId="0" borderId="30" xfId="3" applyNumberFormat="1" applyFont="1" applyFill="1" applyBorder="1" applyAlignment="1" applyProtection="1">
      <alignment horizontal="left" vertical="center" readingOrder="1"/>
    </xf>
    <xf numFmtId="0" fontId="3" fillId="0" borderId="0" xfId="1" applyFont="1" applyAlignment="1" applyProtection="1">
      <alignment wrapText="1"/>
    </xf>
    <xf numFmtId="0" fontId="0" fillId="0" borderId="0" xfId="0" applyAlignment="1">
      <alignment wrapText="1"/>
    </xf>
    <xf numFmtId="164" fontId="1" fillId="0" borderId="0" xfId="1" applyNumberFormat="1" applyProtection="1"/>
    <xf numFmtId="0" fontId="1" fillId="2" borderId="0" xfId="1" applyFill="1" applyAlignment="1" applyProtection="1">
      <alignment horizontal="left"/>
    </xf>
    <xf numFmtId="0" fontId="5" fillId="0" borderId="0" xfId="1" applyFont="1" applyProtection="1"/>
    <xf numFmtId="0" fontId="1" fillId="0" borderId="6" xfId="1" applyBorder="1" applyProtection="1"/>
    <xf numFmtId="0" fontId="1" fillId="0" borderId="5" xfId="1" applyBorder="1" applyProtection="1"/>
    <xf numFmtId="0" fontId="1" fillId="0" borderId="2" xfId="1" applyBorder="1" applyProtection="1"/>
    <xf numFmtId="0" fontId="1" fillId="0" borderId="1" xfId="1" applyBorder="1" applyProtection="1"/>
    <xf numFmtId="0" fontId="6" fillId="0" borderId="0" xfId="2" applyFont="1" applyAlignment="1" applyProtection="1"/>
    <xf numFmtId="0" fontId="6" fillId="0" borderId="0" xfId="2" applyAlignment="1" applyProtection="1"/>
    <xf numFmtId="0" fontId="1" fillId="0" borderId="9" xfId="1" applyBorder="1" applyProtection="1"/>
    <xf numFmtId="0" fontId="1" fillId="0" borderId="8" xfId="1" applyBorder="1" applyProtection="1"/>
    <xf numFmtId="0" fontId="1" fillId="0" borderId="6" xfId="1" applyBorder="1" applyAlignment="1" applyProtection="1"/>
    <xf numFmtId="0" fontId="1" fillId="0" borderId="6" xfId="1" applyBorder="1" applyAlignment="1"/>
    <xf numFmtId="0" fontId="1" fillId="0" borderId="5" xfId="1" applyBorder="1" applyAlignment="1"/>
    <xf numFmtId="0" fontId="1" fillId="0" borderId="12" xfId="1" applyFont="1" applyBorder="1" applyAlignment="1" applyProtection="1">
      <alignment horizontal="left"/>
    </xf>
    <xf numFmtId="0" fontId="1" fillId="0" borderId="11" xfId="1" applyFont="1" applyBorder="1" applyAlignment="1" applyProtection="1">
      <alignment horizontal="left"/>
    </xf>
    <xf numFmtId="0" fontId="1" fillId="0" borderId="12" xfId="1" applyBorder="1" applyProtection="1"/>
    <xf numFmtId="0" fontId="1" fillId="0" borderId="11" xfId="1" applyBorder="1" applyProtection="1"/>
    <xf numFmtId="0" fontId="1" fillId="0" borderId="12" xfId="1" applyFont="1" applyBorder="1" applyAlignment="1" applyProtection="1">
      <alignment wrapText="1"/>
    </xf>
    <xf numFmtId="0" fontId="1" fillId="0" borderId="12" xfId="1" applyFont="1" applyBorder="1" applyProtection="1"/>
    <xf numFmtId="0" fontId="1" fillId="0" borderId="11" xfId="1" applyFont="1" applyBorder="1" applyProtection="1"/>
    <xf numFmtId="0" fontId="1" fillId="0" borderId="22" xfId="1" applyBorder="1" applyProtection="1"/>
    <xf numFmtId="0" fontId="1" fillId="0" borderId="23" xfId="1" applyBorder="1" applyProtection="1"/>
    <xf numFmtId="0" fontId="1" fillId="0" borderId="15" xfId="1" applyBorder="1" applyProtection="1"/>
    <xf numFmtId="0" fontId="1" fillId="0" borderId="14" xfId="1" applyBorder="1" applyProtection="1"/>
    <xf numFmtId="1" fontId="1" fillId="0" borderId="0" xfId="1" applyNumberFormat="1" applyBorder="1" applyAlignment="1" applyProtection="1"/>
    <xf numFmtId="1" fontId="1" fillId="0" borderId="0" xfId="1" applyNumberFormat="1" applyBorder="1" applyAlignment="1"/>
    <xf numFmtId="1" fontId="1" fillId="0" borderId="0" xfId="1" applyNumberFormat="1" applyAlignment="1" applyProtection="1"/>
    <xf numFmtId="1" fontId="1" fillId="0" borderId="0" xfId="1" applyNumberFormat="1" applyAlignment="1"/>
    <xf numFmtId="0" fontId="4" fillId="0" borderId="12" xfId="1" applyFont="1" applyBorder="1" applyProtection="1"/>
    <xf numFmtId="0" fontId="4" fillId="0" borderId="11" xfId="1" applyFont="1" applyBorder="1" applyProtection="1"/>
    <xf numFmtId="0" fontId="1" fillId="0" borderId="6" xfId="1" applyBorder="1" applyAlignment="1" applyProtection="1">
      <alignment wrapText="1"/>
    </xf>
    <xf numFmtId="0" fontId="0" fillId="0" borderId="6" xfId="0" applyBorder="1" applyAlignment="1">
      <alignment wrapText="1"/>
    </xf>
    <xf numFmtId="0" fontId="0" fillId="0" borderId="5" xfId="0" applyBorder="1" applyAlignment="1">
      <alignment wrapText="1"/>
    </xf>
    <xf numFmtId="0" fontId="1" fillId="0" borderId="15" xfId="1" applyFont="1" applyBorder="1" applyProtection="1"/>
    <xf numFmtId="164" fontId="3" fillId="0" borderId="0" xfId="1" applyNumberFormat="1" applyFont="1" applyAlignment="1" applyProtection="1">
      <alignment wrapText="1"/>
    </xf>
    <xf numFmtId="0" fontId="5" fillId="0" borderId="0" xfId="1" applyFont="1" applyAlignment="1" applyProtection="1"/>
    <xf numFmtId="0" fontId="1" fillId="0" borderId="0" xfId="1" applyAlignment="1"/>
    <xf numFmtId="0" fontId="7" fillId="0" borderId="0" xfId="1" applyFont="1" applyAlignment="1" applyProtection="1">
      <alignment horizontal="center"/>
    </xf>
    <xf numFmtId="164" fontId="1" fillId="0" borderId="0" xfId="1" applyNumberFormat="1" applyAlignment="1" applyProtection="1"/>
    <xf numFmtId="164" fontId="1" fillId="0" borderId="0" xfId="1" applyNumberFormat="1" applyAlignment="1"/>
    <xf numFmtId="0" fontId="1" fillId="0" borderId="0" xfId="1" applyFill="1" applyBorder="1" applyProtection="1"/>
    <xf numFmtId="0" fontId="1" fillId="0" borderId="18" xfId="1" applyFill="1" applyBorder="1" applyProtection="1"/>
    <xf numFmtId="0" fontId="1" fillId="0" borderId="2" xfId="1" applyFill="1" applyBorder="1" applyProtection="1"/>
    <xf numFmtId="0" fontId="1" fillId="0" borderId="1" xfId="1" applyFill="1" applyBorder="1" applyProtection="1"/>
    <xf numFmtId="0" fontId="1" fillId="0" borderId="20" xfId="1" applyBorder="1" applyProtection="1"/>
    <xf numFmtId="0" fontId="1" fillId="0" borderId="25" xfId="1" applyBorder="1" applyProtection="1"/>
    <xf numFmtId="0" fontId="6" fillId="0" borderId="0" xfId="2" applyFont="1" applyAlignment="1" applyProtection="1">
      <alignment wrapText="1"/>
    </xf>
    <xf numFmtId="0" fontId="1" fillId="0" borderId="6" xfId="1" applyBorder="1" applyAlignment="1">
      <alignment wrapText="1"/>
    </xf>
    <xf numFmtId="0" fontId="1" fillId="0" borderId="9" xfId="1" applyBorder="1" applyAlignment="1" applyProtection="1">
      <alignment wrapText="1"/>
    </xf>
    <xf numFmtId="0" fontId="0" fillId="0" borderId="9" xfId="0" applyBorder="1" applyAlignment="1">
      <alignment wrapText="1"/>
    </xf>
    <xf numFmtId="0" fontId="0" fillId="0" borderId="8" xfId="0" applyBorder="1" applyAlignment="1">
      <alignment wrapText="1"/>
    </xf>
    <xf numFmtId="0" fontId="1" fillId="0" borderId="8" xfId="1" applyBorder="1" applyAlignment="1" applyProtection="1">
      <alignment wrapText="1"/>
    </xf>
    <xf numFmtId="1" fontId="1" fillId="0" borderId="32" xfId="1" applyNumberFormat="1" applyFont="1" applyBorder="1" applyAlignment="1" applyProtection="1"/>
    <xf numFmtId="1" fontId="0" fillId="0" borderId="32" xfId="0" applyNumberFormat="1" applyBorder="1" applyAlignment="1"/>
    <xf numFmtId="0" fontId="30" fillId="0" borderId="0" xfId="0" applyFont="1" applyAlignment="1">
      <alignment wrapText="1"/>
    </xf>
    <xf numFmtId="0" fontId="1" fillId="0" borderId="2" xfId="1" applyBorder="1" applyAlignment="1" applyProtection="1">
      <alignment wrapText="1"/>
    </xf>
    <xf numFmtId="0" fontId="0" fillId="0" borderId="2" xfId="0" applyBorder="1" applyAlignment="1">
      <alignment wrapText="1"/>
    </xf>
    <xf numFmtId="0" fontId="0" fillId="0" borderId="1" xfId="0" applyBorder="1" applyAlignment="1">
      <alignment wrapText="1"/>
    </xf>
    <xf numFmtId="0" fontId="1" fillId="0" borderId="20" xfId="1" applyFont="1" applyBorder="1" applyProtection="1"/>
    <xf numFmtId="0" fontId="1" fillId="0" borderId="9" xfId="1" applyFont="1" applyBorder="1" applyProtection="1"/>
    <xf numFmtId="0" fontId="1" fillId="0" borderId="6" xfId="1" applyFont="1" applyBorder="1" applyAlignment="1" applyProtection="1"/>
    <xf numFmtId="0" fontId="1" fillId="0" borderId="6" xfId="1" applyFont="1" applyBorder="1" applyProtection="1"/>
    <xf numFmtId="0" fontId="1" fillId="0" borderId="6" xfId="1" applyFont="1" applyBorder="1" applyAlignment="1" applyProtection="1">
      <alignment wrapText="1"/>
    </xf>
    <xf numFmtId="0" fontId="1" fillId="0" borderId="5" xfId="1" applyBorder="1" applyAlignment="1" applyProtection="1">
      <alignment wrapText="1"/>
    </xf>
    <xf numFmtId="0" fontId="1" fillId="0" borderId="28" xfId="1" applyFont="1" applyBorder="1" applyAlignment="1" applyProtection="1"/>
    <xf numFmtId="0" fontId="1" fillId="0" borderId="27" xfId="1" applyBorder="1" applyAlignment="1"/>
    <xf numFmtId="0" fontId="1" fillId="0" borderId="9" xfId="1" applyBorder="1" applyAlignment="1" applyProtection="1"/>
    <xf numFmtId="0" fontId="1" fillId="0" borderId="9" xfId="1" applyBorder="1" applyAlignment="1"/>
    <xf numFmtId="0" fontId="1" fillId="0" borderId="8" xfId="1" applyBorder="1" applyAlignment="1"/>
    <xf numFmtId="0" fontId="0" fillId="0" borderId="0" xfId="0" applyAlignment="1"/>
    <xf numFmtId="0" fontId="1" fillId="0" borderId="28" xfId="1" applyBorder="1" applyAlignment="1" applyProtection="1"/>
    <xf numFmtId="0" fontId="1" fillId="0" borderId="4" xfId="1" applyFont="1" applyBorder="1" applyAlignment="1" applyProtection="1"/>
    <xf numFmtId="0" fontId="1" fillId="0" borderId="29" xfId="1" applyBorder="1" applyAlignment="1"/>
    <xf numFmtId="0" fontId="1" fillId="0" borderId="4" xfId="1" applyBorder="1" applyAlignment="1" applyProtection="1"/>
    <xf numFmtId="0" fontId="1" fillId="0" borderId="36" xfId="1" applyFont="1" applyBorder="1" applyAlignment="1" applyProtection="1"/>
    <xf numFmtId="0" fontId="1" fillId="0" borderId="35" xfId="1" applyBorder="1" applyAlignment="1"/>
    <xf numFmtId="0" fontId="1" fillId="0" borderId="22" xfId="1" applyBorder="1" applyAlignment="1" applyProtection="1"/>
    <xf numFmtId="0" fontId="1" fillId="0" borderId="22" xfId="1" applyBorder="1" applyAlignment="1"/>
    <xf numFmtId="0" fontId="1" fillId="0" borderId="23" xfId="1" applyBorder="1" applyAlignment="1"/>
    <xf numFmtId="0" fontId="1" fillId="0" borderId="19" xfId="1" applyFont="1" applyBorder="1" applyAlignment="1" applyProtection="1"/>
    <xf numFmtId="0" fontId="1" fillId="0" borderId="38" xfId="1" applyBorder="1" applyAlignment="1"/>
    <xf numFmtId="0" fontId="1" fillId="0" borderId="2" xfId="1" applyBorder="1" applyAlignment="1" applyProtection="1"/>
    <xf numFmtId="0" fontId="1" fillId="0" borderId="2" xfId="1" applyBorder="1" applyAlignment="1"/>
    <xf numFmtId="0" fontId="1" fillId="0" borderId="1" xfId="1" applyBorder="1" applyAlignment="1"/>
    <xf numFmtId="0" fontId="1" fillId="0" borderId="37" xfId="1" applyFont="1" applyBorder="1" applyAlignment="1" applyProtection="1"/>
    <xf numFmtId="0" fontId="1" fillId="0" borderId="30" xfId="1" applyBorder="1" applyAlignment="1"/>
    <xf numFmtId="0" fontId="1" fillId="0" borderId="19" xfId="1" applyBorder="1" applyAlignment="1" applyProtection="1"/>
    <xf numFmtId="0" fontId="1" fillId="0" borderId="33" xfId="1" applyBorder="1" applyAlignment="1" applyProtection="1"/>
    <xf numFmtId="0" fontId="1" fillId="0" borderId="32" xfId="1" applyBorder="1" applyAlignment="1"/>
    <xf numFmtId="0" fontId="1" fillId="0" borderId="34" xfId="1" applyBorder="1" applyAlignment="1"/>
    <xf numFmtId="0" fontId="1" fillId="0" borderId="36" xfId="1" applyBorder="1" applyAlignment="1" applyProtection="1"/>
    <xf numFmtId="0" fontId="1" fillId="0" borderId="37" xfId="1" applyBorder="1" applyAlignment="1" applyProtection="1"/>
    <xf numFmtId="0" fontId="1" fillId="0" borderId="15" xfId="1" applyBorder="1" applyAlignment="1"/>
    <xf numFmtId="0" fontId="1" fillId="0" borderId="14" xfId="1" applyBorder="1" applyAlignment="1"/>
    <xf numFmtId="0" fontId="1" fillId="0" borderId="27" xfId="1" applyBorder="1" applyAlignment="1" applyProtection="1"/>
    <xf numFmtId="0" fontId="1" fillId="0" borderId="29" xfId="1" applyBorder="1" applyAlignment="1" applyProtection="1"/>
    <xf numFmtId="0" fontId="1" fillId="0" borderId="19" xfId="1" applyBorder="1" applyAlignment="1" applyProtection="1">
      <alignment wrapText="1"/>
    </xf>
    <xf numFmtId="0" fontId="1" fillId="0" borderId="33" xfId="1" applyFont="1" applyBorder="1" applyAlignment="1" applyProtection="1"/>
    <xf numFmtId="0" fontId="1" fillId="0" borderId="40" xfId="1" applyBorder="1" applyAlignment="1"/>
    <xf numFmtId="0" fontId="1" fillId="0" borderId="37" xfId="1" applyBorder="1" applyAlignment="1" applyProtection="1">
      <alignment wrapText="1"/>
    </xf>
    <xf numFmtId="0" fontId="1" fillId="0" borderId="28" xfId="1" applyFont="1" applyBorder="1" applyAlignment="1" applyProtection="1">
      <alignment wrapText="1"/>
    </xf>
    <xf numFmtId="0" fontId="1" fillId="0" borderId="27" xfId="1" applyBorder="1" applyAlignment="1">
      <alignment wrapText="1"/>
    </xf>
    <xf numFmtId="0" fontId="1" fillId="0" borderId="30" xfId="1" applyBorder="1" applyAlignment="1" applyProtection="1"/>
    <xf numFmtId="0" fontId="8" fillId="0" borderId="4" xfId="1" applyFont="1" applyBorder="1" applyAlignment="1" applyProtection="1"/>
    <xf numFmtId="0" fontId="1" fillId="0" borderId="42" xfId="1" applyFont="1" applyBorder="1" applyAlignment="1" applyProtection="1"/>
    <xf numFmtId="0" fontId="1" fillId="0" borderId="41" xfId="1" applyBorder="1" applyAlignment="1"/>
    <xf numFmtId="0" fontId="1" fillId="0" borderId="42" xfId="1" applyBorder="1" applyAlignment="1" applyProtection="1">
      <alignment wrapText="1"/>
    </xf>
    <xf numFmtId="0" fontId="1" fillId="0" borderId="12" xfId="1" applyBorder="1" applyAlignment="1">
      <alignment wrapText="1"/>
    </xf>
    <xf numFmtId="0" fontId="1" fillId="0" borderId="11" xfId="1" applyBorder="1" applyAlignment="1">
      <alignment wrapText="1"/>
    </xf>
    <xf numFmtId="0" fontId="1" fillId="0" borderId="12" xfId="1" applyBorder="1" applyAlignment="1" applyProtection="1"/>
    <xf numFmtId="0" fontId="1" fillId="0" borderId="12" xfId="1" applyBorder="1" applyAlignment="1"/>
    <xf numFmtId="0" fontId="1" fillId="0" borderId="11" xfId="1" applyBorder="1" applyAlignment="1"/>
    <xf numFmtId="0" fontId="1" fillId="0" borderId="38" xfId="1" applyBorder="1" applyAlignment="1" applyProtection="1"/>
    <xf numFmtId="0" fontId="1" fillId="0" borderId="39" xfId="1" applyFont="1" applyBorder="1" applyAlignment="1" applyProtection="1"/>
    <xf numFmtId="0" fontId="1" fillId="0" borderId="0" xfId="1" applyBorder="1" applyAlignment="1"/>
    <xf numFmtId="0" fontId="1" fillId="0" borderId="18" xfId="1" applyBorder="1" applyAlignment="1"/>
    <xf numFmtId="0" fontId="1" fillId="0" borderId="28" xfId="1" applyBorder="1" applyAlignment="1" applyProtection="1">
      <alignment wrapText="1"/>
    </xf>
    <xf numFmtId="0" fontId="1" fillId="0" borderId="19" xfId="1" applyFont="1" applyBorder="1" applyAlignment="1" applyProtection="1">
      <alignment horizontal="left"/>
    </xf>
    <xf numFmtId="0" fontId="1" fillId="0" borderId="2" xfId="1" applyBorder="1" applyAlignment="1" applyProtection="1">
      <alignment horizontal="left"/>
    </xf>
    <xf numFmtId="0" fontId="1" fillId="0" borderId="1" xfId="1" applyBorder="1" applyAlignment="1" applyProtection="1">
      <alignment horizontal="left"/>
    </xf>
    <xf numFmtId="0" fontId="1" fillId="0" borderId="9" xfId="1" applyFont="1" applyBorder="1" applyAlignment="1" applyProtection="1"/>
    <xf numFmtId="0" fontId="1" fillId="0" borderId="2" xfId="1" applyFont="1" applyBorder="1" applyAlignment="1" applyProtection="1"/>
    <xf numFmtId="0" fontId="3" fillId="0" borderId="0" xfId="3" applyFont="1" applyAlignment="1">
      <alignment wrapText="1"/>
    </xf>
    <xf numFmtId="0" fontId="1" fillId="0" borderId="0" xfId="3" applyFont="1" applyAlignment="1">
      <alignment vertical="top" wrapText="1"/>
    </xf>
    <xf numFmtId="0" fontId="9" fillId="0" borderId="0" xfId="3" applyAlignment="1">
      <alignment vertical="top"/>
    </xf>
    <xf numFmtId="0" fontId="3" fillId="0" borderId="0" xfId="3" applyFont="1" applyBorder="1" applyAlignment="1">
      <alignment wrapText="1"/>
    </xf>
    <xf numFmtId="0" fontId="1" fillId="0" borderId="0" xfId="1" applyFill="1" applyAlignment="1" applyProtection="1">
      <alignment horizontal="center"/>
    </xf>
  </cellXfs>
  <cellStyles count="7">
    <cellStyle name="Hyperlink" xfId="2" builtinId="8"/>
    <cellStyle name="Normal" xfId="0" builtinId="0"/>
    <cellStyle name="Normal 2" xfId="1"/>
    <cellStyle name="Normal 3" xfId="3"/>
    <cellStyle name="Normal 3 2" xfId="4"/>
    <cellStyle name="Normal_Analytes" xfId="5"/>
    <cellStyle name="Normal_Sheet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314325</xdr:colOff>
      <xdr:row>0</xdr:row>
      <xdr:rowOff>85725</xdr:rowOff>
    </xdr:from>
    <xdr:to>
      <xdr:col>18</xdr:col>
      <xdr:colOff>552450</xdr:colOff>
      <xdr:row>1</xdr:row>
      <xdr:rowOff>39477</xdr:rowOff>
    </xdr:to>
    <xdr:pic>
      <xdr:nvPicPr>
        <xdr:cNvPr id="2" name="Picture 1" descr="akseal transparent"/>
        <xdr:cNvPicPr>
          <a:picLocks noChangeAspect="1" noChangeArrowheads="1"/>
        </xdr:cNvPicPr>
      </xdr:nvPicPr>
      <xdr:blipFill>
        <a:blip xmlns:r="http://schemas.openxmlformats.org/officeDocument/2006/relationships" r:embed="rId1" cstate="print"/>
        <a:srcRect/>
        <a:stretch>
          <a:fillRect/>
        </a:stretch>
      </xdr:blipFill>
      <xdr:spPr bwMode="auto">
        <a:xfrm>
          <a:off x="5324475" y="85725"/>
          <a:ext cx="847725" cy="868152"/>
        </a:xfrm>
        <a:prstGeom prst="rect">
          <a:avLst/>
        </a:prstGeom>
        <a:noFill/>
        <a:ln w="9525">
          <a:noFill/>
          <a:miter lim="800000"/>
          <a:headEnd/>
          <a:tailEnd/>
        </a:ln>
      </xdr:spPr>
    </xdr:pic>
    <xdr:clientData/>
  </xdr:twoCellAnchor>
  <xdr:twoCellAnchor editAs="oneCell">
    <xdr:from>
      <xdr:col>0</xdr:col>
      <xdr:colOff>104775</xdr:colOff>
      <xdr:row>0</xdr:row>
      <xdr:rowOff>28575</xdr:rowOff>
    </xdr:from>
    <xdr:to>
      <xdr:col>4</xdr:col>
      <xdr:colOff>38100</xdr:colOff>
      <xdr:row>1</xdr:row>
      <xdr:rowOff>133350</xdr:rowOff>
    </xdr:to>
    <xdr:pic>
      <xdr:nvPicPr>
        <xdr:cNvPr id="3" name="Picture 2" descr="G:\EH\Eh-Lab\Quality Assurance\Drafts\Inprogress\Templates and Logos\DEC Logo Color.jpg"/>
        <xdr:cNvPicPr/>
      </xdr:nvPicPr>
      <xdr:blipFill>
        <a:blip xmlns:r="http://schemas.openxmlformats.org/officeDocument/2006/relationships" r:embed="rId2" cstate="print"/>
        <a:srcRect/>
        <a:stretch>
          <a:fillRect/>
        </a:stretch>
      </xdr:blipFill>
      <xdr:spPr bwMode="auto">
        <a:xfrm>
          <a:off x="104775" y="28575"/>
          <a:ext cx="1066800" cy="10191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314325</xdr:colOff>
      <xdr:row>0</xdr:row>
      <xdr:rowOff>85725</xdr:rowOff>
    </xdr:from>
    <xdr:to>
      <xdr:col>18</xdr:col>
      <xdr:colOff>552450</xdr:colOff>
      <xdr:row>1</xdr:row>
      <xdr:rowOff>39477</xdr:rowOff>
    </xdr:to>
    <xdr:pic>
      <xdr:nvPicPr>
        <xdr:cNvPr id="2" name="Picture 1" descr="akseal transparent"/>
        <xdr:cNvPicPr>
          <a:picLocks noChangeAspect="1" noChangeArrowheads="1"/>
        </xdr:cNvPicPr>
      </xdr:nvPicPr>
      <xdr:blipFill>
        <a:blip xmlns:r="http://schemas.openxmlformats.org/officeDocument/2006/relationships" r:embed="rId1" cstate="print"/>
        <a:srcRect/>
        <a:stretch>
          <a:fillRect/>
        </a:stretch>
      </xdr:blipFill>
      <xdr:spPr bwMode="auto">
        <a:xfrm>
          <a:off x="5324475" y="85725"/>
          <a:ext cx="847725" cy="868152"/>
        </a:xfrm>
        <a:prstGeom prst="rect">
          <a:avLst/>
        </a:prstGeom>
        <a:noFill/>
        <a:ln w="9525">
          <a:noFill/>
          <a:miter lim="800000"/>
          <a:headEnd/>
          <a:tailEnd/>
        </a:ln>
      </xdr:spPr>
    </xdr:pic>
    <xdr:clientData/>
  </xdr:twoCellAnchor>
  <xdr:twoCellAnchor editAs="oneCell">
    <xdr:from>
      <xdr:col>0</xdr:col>
      <xdr:colOff>104775</xdr:colOff>
      <xdr:row>0</xdr:row>
      <xdr:rowOff>28575</xdr:rowOff>
    </xdr:from>
    <xdr:to>
      <xdr:col>4</xdr:col>
      <xdr:colOff>19050</xdr:colOff>
      <xdr:row>1</xdr:row>
      <xdr:rowOff>133350</xdr:rowOff>
    </xdr:to>
    <xdr:pic>
      <xdr:nvPicPr>
        <xdr:cNvPr id="3" name="Picture 2" descr="G:\EH\Eh-Lab\Quality Assurance\Drafts\Inprogress\Templates and Logos\DEC Logo Color.jpg"/>
        <xdr:cNvPicPr/>
      </xdr:nvPicPr>
      <xdr:blipFill>
        <a:blip xmlns:r="http://schemas.openxmlformats.org/officeDocument/2006/relationships" r:embed="rId2" cstate="print"/>
        <a:srcRect/>
        <a:stretch>
          <a:fillRect/>
        </a:stretch>
      </xdr:blipFill>
      <xdr:spPr bwMode="auto">
        <a:xfrm>
          <a:off x="104775" y="28575"/>
          <a:ext cx="1047750" cy="10191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SVR\groups\Documents%20and%20Settings\lmorris\My%20Documents\Reg%20documents\analy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organic Analytes"/>
      <sheetName val="Organic Analytes"/>
    </sheetNames>
    <sheetDataSet>
      <sheetData sheetId="0">
        <row r="1">
          <cell r="B1">
            <v>200.7</v>
          </cell>
          <cell r="E1">
            <v>200.8</v>
          </cell>
          <cell r="H1">
            <v>200.9</v>
          </cell>
          <cell r="K1" t="str">
            <v>3111B</v>
          </cell>
        </row>
        <row r="19">
          <cell r="H19" t="str">
            <v>3120B</v>
          </cell>
          <cell r="K19" t="str">
            <v>3113B</v>
          </cell>
        </row>
        <row r="23">
          <cell r="B23">
            <v>300</v>
          </cell>
        </row>
      </sheetData>
      <sheetData sheetId="1">
        <row r="1">
          <cell r="B1" t="str">
            <v>505</v>
          </cell>
          <cell r="E1" t="str">
            <v>508</v>
          </cell>
          <cell r="H1" t="str">
            <v>515.1</v>
          </cell>
        </row>
        <row r="18">
          <cell r="E18">
            <v>525.20000000000005</v>
          </cell>
          <cell r="H18" t="str">
            <v>531.1/531.2</v>
          </cell>
        </row>
        <row r="20">
          <cell r="B20" t="str">
            <v>502.2/524.2-VOCs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declabcert@alaska.gov"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epa.gov/dwlabcert/laboratory-certification-manual-drinking-water" TargetMode="External"/><Relationship Id="rId2" Type="http://schemas.openxmlformats.org/officeDocument/2006/relationships/hyperlink" Target="http://dec.alaska.gov/commish/regulations/pdfs/18%20AAC%2080.pdf" TargetMode="External"/><Relationship Id="rId1" Type="http://schemas.openxmlformats.org/officeDocument/2006/relationships/hyperlink" Target="http://dec.alaska.gov/eh/lab/dw/dwchem.htm" TargetMode="Externa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G53"/>
  <sheetViews>
    <sheetView showGridLines="0" tabSelected="1" view="pageLayout" zoomScaleNormal="100" workbookViewId="0">
      <selection activeCell="E7" sqref="E7"/>
    </sheetView>
  </sheetViews>
  <sheetFormatPr defaultColWidth="8" defaultRowHeight="12.75" x14ac:dyDescent="0.2"/>
  <cols>
    <col min="1" max="1" width="2.75" style="306" customWidth="1"/>
    <col min="2" max="23" width="2.375" style="306" customWidth="1"/>
    <col min="24" max="24" width="3.125" style="306" customWidth="1"/>
    <col min="25" max="32" width="2.375" style="306" customWidth="1"/>
    <col min="33" max="16384" width="8" style="306"/>
  </cols>
  <sheetData>
    <row r="6" spans="1:32" s="414" customFormat="1" x14ac:dyDescent="0.2"/>
    <row r="7" spans="1:32" s="414" customFormat="1" x14ac:dyDescent="0.2">
      <c r="D7" s="304" t="s">
        <v>417</v>
      </c>
      <c r="E7" s="304" t="s">
        <v>417</v>
      </c>
      <c r="I7" s="304" t="s">
        <v>417</v>
      </c>
    </row>
    <row r="8" spans="1:32" ht="15.75" customHeight="1" x14ac:dyDescent="0.2">
      <c r="A8" s="487" t="s">
        <v>449</v>
      </c>
      <c r="B8" s="487"/>
      <c r="C8" s="487"/>
      <c r="D8" s="487"/>
      <c r="E8" s="487"/>
      <c r="F8" s="487"/>
      <c r="G8" s="487"/>
      <c r="H8" s="487"/>
      <c r="I8" s="487"/>
      <c r="J8" s="487"/>
      <c r="K8" s="487"/>
      <c r="L8" s="487"/>
      <c r="M8" s="487"/>
      <c r="AA8" s="488"/>
      <c r="AB8" s="488"/>
      <c r="AC8" s="488"/>
    </row>
    <row r="9" spans="1:32" x14ac:dyDescent="0.2">
      <c r="B9" s="304" t="s">
        <v>417</v>
      </c>
      <c r="W9" s="309"/>
      <c r="X9" s="309"/>
      <c r="Y9" s="309"/>
      <c r="Z9" s="309"/>
      <c r="AA9" s="309"/>
      <c r="AB9" s="309"/>
      <c r="AC9" s="309"/>
      <c r="AD9" s="309"/>
      <c r="AE9" s="309"/>
    </row>
    <row r="10" spans="1:32" x14ac:dyDescent="0.2">
      <c r="A10" s="306">
        <v>1</v>
      </c>
      <c r="B10" s="306" t="s">
        <v>450</v>
      </c>
      <c r="E10" s="321"/>
      <c r="F10" s="321"/>
      <c r="G10" s="482"/>
      <c r="H10" s="483"/>
      <c r="I10" s="483"/>
      <c r="J10" s="483"/>
      <c r="K10" s="483"/>
      <c r="L10" s="483"/>
      <c r="M10" s="483"/>
      <c r="N10" s="483"/>
      <c r="O10" s="483"/>
      <c r="P10" s="483"/>
      <c r="Q10" s="483"/>
      <c r="R10" s="483"/>
      <c r="S10" s="483"/>
      <c r="T10" s="483"/>
      <c r="U10" s="483"/>
      <c r="V10" s="483"/>
      <c r="W10" s="483"/>
      <c r="X10" s="489" t="s">
        <v>451</v>
      </c>
      <c r="Y10" s="490"/>
      <c r="Z10" s="491"/>
      <c r="AA10" s="492"/>
      <c r="AB10" s="492"/>
      <c r="AC10" s="492"/>
      <c r="AD10" s="492"/>
      <c r="AE10" s="492"/>
      <c r="AF10" s="492"/>
    </row>
    <row r="11" spans="1:32" x14ac:dyDescent="0.2">
      <c r="G11" s="322"/>
      <c r="H11" s="322"/>
      <c r="I11" s="322"/>
      <c r="J11" s="322"/>
      <c r="K11" s="322"/>
      <c r="L11" s="322"/>
      <c r="M11" s="322"/>
      <c r="N11" s="322"/>
      <c r="O11" s="322"/>
      <c r="P11" s="322"/>
      <c r="Q11" s="322"/>
      <c r="R11" s="322"/>
      <c r="S11" s="322"/>
      <c r="T11" s="322"/>
      <c r="U11" s="322"/>
      <c r="V11" s="322"/>
      <c r="W11" s="322"/>
      <c r="X11" s="322"/>
      <c r="Y11" s="322"/>
      <c r="Z11" s="322"/>
      <c r="AA11" s="322"/>
      <c r="AB11" s="322"/>
      <c r="AC11" s="322"/>
      <c r="AD11" s="322"/>
      <c r="AE11" s="322"/>
      <c r="AF11" s="322"/>
    </row>
    <row r="12" spans="1:32" x14ac:dyDescent="0.2">
      <c r="A12" s="306">
        <v>2</v>
      </c>
      <c r="B12" s="321" t="s">
        <v>452</v>
      </c>
      <c r="C12" s="321"/>
      <c r="D12" s="321"/>
      <c r="E12" s="321"/>
      <c r="F12" s="323"/>
      <c r="G12" s="324"/>
      <c r="H12" s="485"/>
      <c r="I12" s="486"/>
      <c r="J12" s="486"/>
      <c r="K12" s="486"/>
      <c r="L12" s="486"/>
      <c r="M12" s="486"/>
      <c r="N12" s="486"/>
      <c r="O12" s="486"/>
      <c r="P12" s="486"/>
      <c r="Q12" s="486"/>
      <c r="R12" s="486"/>
      <c r="S12" s="486"/>
      <c r="T12" s="486"/>
      <c r="U12" s="486"/>
      <c r="V12" s="486"/>
      <c r="W12" s="486"/>
      <c r="X12" s="486"/>
      <c r="Y12" s="486"/>
      <c r="Z12" s="486"/>
      <c r="AA12" s="486"/>
      <c r="AB12" s="486"/>
      <c r="AC12" s="486"/>
      <c r="AD12" s="486"/>
      <c r="AE12" s="486"/>
      <c r="AF12" s="486"/>
    </row>
    <row r="13" spans="1:32" x14ac:dyDescent="0.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D13" s="322"/>
      <c r="AE13" s="322"/>
      <c r="AF13" s="322"/>
    </row>
    <row r="14" spans="1:32" ht="14.25" x14ac:dyDescent="0.2">
      <c r="H14" s="306" t="s">
        <v>453</v>
      </c>
      <c r="M14" s="325"/>
      <c r="N14" s="415"/>
      <c r="O14" s="482"/>
      <c r="P14" s="484"/>
      <c r="Q14" s="484"/>
      <c r="R14" s="484"/>
      <c r="S14" s="484"/>
      <c r="T14" s="484"/>
      <c r="U14" s="484"/>
      <c r="V14" s="484"/>
      <c r="W14" s="484"/>
      <c r="X14" s="484"/>
      <c r="Y14" s="484"/>
      <c r="Z14" s="484"/>
      <c r="AA14" s="484"/>
      <c r="AB14" s="484"/>
      <c r="AC14" s="484"/>
      <c r="AD14" s="484"/>
      <c r="AE14" s="484"/>
      <c r="AF14" s="484"/>
    </row>
    <row r="15" spans="1:32" x14ac:dyDescent="0.2">
      <c r="B15" s="321"/>
      <c r="C15" s="321"/>
      <c r="D15" s="321"/>
      <c r="E15" s="321"/>
      <c r="F15" s="323"/>
      <c r="G15" s="323"/>
      <c r="H15" s="323"/>
      <c r="I15" s="323"/>
      <c r="J15" s="323"/>
      <c r="K15" s="323"/>
      <c r="L15" s="323"/>
      <c r="M15" s="323"/>
      <c r="N15" s="324"/>
      <c r="O15" s="324"/>
      <c r="P15" s="324"/>
      <c r="Q15" s="324"/>
      <c r="R15" s="324"/>
      <c r="S15" s="324"/>
      <c r="T15" s="325"/>
      <c r="U15" s="325"/>
      <c r="V15" s="325"/>
      <c r="W15" s="325"/>
      <c r="X15" s="325"/>
      <c r="Y15" s="325"/>
      <c r="Z15" s="325"/>
      <c r="AA15" s="325"/>
      <c r="AB15" s="325"/>
      <c r="AC15" s="325"/>
      <c r="AD15" s="325"/>
      <c r="AE15" s="325"/>
      <c r="AF15" s="322"/>
    </row>
    <row r="16" spans="1:32" x14ac:dyDescent="0.2">
      <c r="A16" s="306">
        <v>3</v>
      </c>
      <c r="B16" s="321" t="s">
        <v>454</v>
      </c>
      <c r="C16" s="321"/>
      <c r="D16" s="321"/>
      <c r="E16" s="321"/>
      <c r="F16" s="321"/>
      <c r="G16" s="321"/>
      <c r="H16" s="321" t="s">
        <v>455</v>
      </c>
      <c r="I16" s="321"/>
      <c r="J16" s="321"/>
      <c r="K16" s="321"/>
      <c r="L16" s="321"/>
      <c r="M16" s="321"/>
      <c r="N16" s="475"/>
      <c r="O16" s="476"/>
      <c r="P16" s="476"/>
      <c r="Q16" s="476"/>
      <c r="R16" s="476"/>
      <c r="S16" s="476"/>
      <c r="T16" s="476"/>
      <c r="U16" s="476"/>
      <c r="V16" s="476"/>
      <c r="W16" s="476"/>
      <c r="X16" s="476"/>
      <c r="Y16" s="476"/>
      <c r="Z16" s="476"/>
      <c r="AA16" s="476"/>
      <c r="AB16" s="476"/>
      <c r="AC16" s="476"/>
      <c r="AD16" s="476"/>
      <c r="AE16" s="476"/>
      <c r="AF16" s="476"/>
    </row>
    <row r="17" spans="1:32" x14ac:dyDescent="0.2">
      <c r="B17" s="321"/>
      <c r="C17" s="321"/>
      <c r="D17" s="321"/>
      <c r="E17" s="321"/>
      <c r="F17" s="321"/>
      <c r="G17" s="321"/>
      <c r="H17" s="321"/>
      <c r="I17" s="321"/>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2"/>
    </row>
    <row r="18" spans="1:32" x14ac:dyDescent="0.2">
      <c r="B18" s="321"/>
      <c r="C18" s="321"/>
      <c r="D18" s="321"/>
      <c r="F18" s="321"/>
      <c r="G18" s="321"/>
      <c r="H18" s="321" t="s">
        <v>456</v>
      </c>
      <c r="I18" s="321"/>
      <c r="J18" s="475"/>
      <c r="K18" s="476"/>
      <c r="L18" s="476"/>
      <c r="M18" s="476"/>
      <c r="N18" s="476"/>
      <c r="O18" s="476"/>
      <c r="P18" s="476"/>
      <c r="Q18" s="476"/>
      <c r="R18" s="476"/>
      <c r="S18" s="476"/>
      <c r="T18" s="476"/>
      <c r="U18" s="476"/>
      <c r="V18" s="476"/>
      <c r="W18" s="476"/>
      <c r="X18" s="476"/>
      <c r="Y18" s="476"/>
      <c r="Z18" s="476"/>
      <c r="AA18" s="476"/>
      <c r="AB18" s="476"/>
      <c r="AC18" s="476"/>
      <c r="AD18" s="476"/>
      <c r="AE18" s="476"/>
      <c r="AF18" s="476"/>
    </row>
    <row r="19" spans="1:32" x14ac:dyDescent="0.2">
      <c r="B19" s="321"/>
      <c r="C19" s="321"/>
      <c r="D19" s="321"/>
      <c r="E19" s="321"/>
      <c r="F19" s="321"/>
      <c r="G19" s="321"/>
      <c r="H19" s="321"/>
      <c r="I19" s="321"/>
      <c r="J19" s="325"/>
      <c r="K19" s="325"/>
      <c r="L19" s="325"/>
      <c r="M19" s="325"/>
      <c r="N19" s="321"/>
      <c r="O19" s="321"/>
      <c r="P19" s="325"/>
      <c r="Q19" s="325"/>
      <c r="R19" s="325"/>
      <c r="S19" s="325"/>
      <c r="T19" s="325"/>
      <c r="U19" s="321"/>
      <c r="V19" s="321"/>
      <c r="W19" s="321"/>
      <c r="X19" s="321"/>
      <c r="Y19" s="325"/>
      <c r="Z19" s="325"/>
      <c r="AA19" s="325"/>
      <c r="AB19" s="325"/>
      <c r="AC19" s="325"/>
      <c r="AD19" s="325"/>
      <c r="AE19" s="325"/>
      <c r="AF19" s="322"/>
    </row>
    <row r="20" spans="1:32" x14ac:dyDescent="0.2">
      <c r="B20" s="321"/>
      <c r="C20" s="321"/>
      <c r="D20" s="321"/>
      <c r="I20" s="326" t="s">
        <v>457</v>
      </c>
      <c r="J20" s="475"/>
      <c r="K20" s="476"/>
      <c r="L20" s="476"/>
      <c r="M20" s="476"/>
      <c r="N20" s="478" t="s">
        <v>458</v>
      </c>
      <c r="O20" s="478"/>
      <c r="P20" s="476"/>
      <c r="Q20" s="476"/>
      <c r="R20" s="476"/>
      <c r="S20" s="476"/>
      <c r="T20" s="476"/>
    </row>
    <row r="21" spans="1:32" x14ac:dyDescent="0.2">
      <c r="B21" s="321"/>
      <c r="C21" s="321"/>
      <c r="D21" s="321"/>
      <c r="E21" s="326"/>
      <c r="F21" s="321"/>
      <c r="G21" s="321"/>
      <c r="H21" s="321"/>
      <c r="I21" s="321"/>
      <c r="J21" s="321"/>
      <c r="K21" s="321"/>
      <c r="L21" s="321"/>
      <c r="M21" s="321"/>
      <c r="N21" s="325"/>
      <c r="O21" s="325"/>
      <c r="P21" s="325"/>
      <c r="Q21" s="325"/>
      <c r="R21" s="325"/>
      <c r="S21" s="325"/>
      <c r="T21" s="325"/>
      <c r="U21" s="325"/>
      <c r="V21" s="325"/>
      <c r="W21" s="325"/>
      <c r="X21" s="325"/>
      <c r="Y21" s="325"/>
      <c r="Z21" s="325"/>
      <c r="AA21" s="325"/>
      <c r="AB21" s="325"/>
      <c r="AC21" s="325"/>
      <c r="AD21" s="325"/>
      <c r="AE21" s="325"/>
      <c r="AF21" s="322"/>
    </row>
    <row r="22" spans="1:32" x14ac:dyDescent="0.2">
      <c r="A22" s="306">
        <v>4</v>
      </c>
      <c r="B22" s="321" t="s">
        <v>460</v>
      </c>
      <c r="C22" s="321"/>
      <c r="D22" s="321"/>
      <c r="E22" s="321"/>
      <c r="G22" s="321"/>
      <c r="H22" s="409" t="s">
        <v>617</v>
      </c>
      <c r="I22" s="321"/>
      <c r="J22" s="410"/>
      <c r="K22" s="410"/>
      <c r="L22" s="410"/>
      <c r="M22" s="410"/>
      <c r="N22" s="476"/>
      <c r="O22" s="476"/>
      <c r="P22" s="476"/>
      <c r="Q22" s="476"/>
      <c r="R22" s="476"/>
      <c r="S22" s="476"/>
      <c r="T22" s="476"/>
      <c r="U22" s="476"/>
      <c r="V22" s="476"/>
      <c r="W22" s="476"/>
      <c r="X22" s="476"/>
      <c r="Y22" s="476"/>
      <c r="Z22" s="476"/>
      <c r="AA22" s="476"/>
      <c r="AB22" s="476"/>
      <c r="AC22" s="476"/>
      <c r="AD22" s="476"/>
      <c r="AE22" s="476"/>
      <c r="AF22" s="476"/>
    </row>
    <row r="23" spans="1:32" x14ac:dyDescent="0.2">
      <c r="B23" s="321"/>
      <c r="C23" s="321"/>
      <c r="D23" s="321"/>
      <c r="E23" s="321"/>
      <c r="G23" s="321"/>
      <c r="H23" s="321"/>
      <c r="I23" s="321"/>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2"/>
    </row>
    <row r="24" spans="1:32" x14ac:dyDescent="0.2">
      <c r="B24" s="321"/>
      <c r="C24" s="321"/>
      <c r="D24" s="321"/>
      <c r="F24" s="321"/>
      <c r="G24" s="321"/>
      <c r="H24" s="321" t="s">
        <v>456</v>
      </c>
      <c r="I24" s="321"/>
      <c r="J24" s="476"/>
      <c r="K24" s="476"/>
      <c r="L24" s="476"/>
      <c r="M24" s="476"/>
      <c r="N24" s="476"/>
      <c r="O24" s="476"/>
      <c r="P24" s="476"/>
      <c r="Q24" s="476"/>
      <c r="R24" s="476"/>
      <c r="S24" s="476"/>
      <c r="T24" s="476"/>
      <c r="U24" s="476"/>
      <c r="V24" s="476"/>
      <c r="W24" s="476"/>
      <c r="X24" s="476"/>
      <c r="Y24" s="476"/>
      <c r="Z24" s="476"/>
      <c r="AA24" s="476"/>
      <c r="AB24" s="476"/>
      <c r="AC24" s="476"/>
      <c r="AD24" s="476"/>
      <c r="AE24" s="476"/>
      <c r="AF24" s="476"/>
    </row>
    <row r="25" spans="1:32" x14ac:dyDescent="0.2">
      <c r="B25" s="321"/>
      <c r="C25" s="321"/>
      <c r="D25" s="321"/>
      <c r="F25" s="321"/>
      <c r="G25" s="321"/>
      <c r="H25" s="321"/>
      <c r="I25" s="321"/>
      <c r="J25" s="325"/>
      <c r="K25" s="325"/>
      <c r="L25" s="325"/>
      <c r="M25" s="325"/>
      <c r="N25" s="321"/>
      <c r="O25" s="321"/>
      <c r="P25" s="325"/>
      <c r="Q25" s="325"/>
      <c r="R25" s="325"/>
      <c r="S25" s="325"/>
      <c r="T25" s="325"/>
      <c r="U25" s="321"/>
      <c r="V25" s="321"/>
      <c r="W25" s="321"/>
      <c r="X25" s="321"/>
      <c r="Y25" s="321"/>
      <c r="Z25" s="321"/>
      <c r="AA25" s="321"/>
      <c r="AB25" s="321"/>
      <c r="AC25" s="321"/>
      <c r="AD25" s="321"/>
      <c r="AE25" s="321"/>
    </row>
    <row r="26" spans="1:32" x14ac:dyDescent="0.2">
      <c r="B26" s="321"/>
      <c r="C26" s="321"/>
      <c r="D26" s="321"/>
      <c r="I26" s="326" t="s">
        <v>457</v>
      </c>
      <c r="J26" s="476"/>
      <c r="K26" s="476"/>
      <c r="L26" s="476"/>
      <c r="M26" s="476"/>
      <c r="N26" s="478" t="s">
        <v>458</v>
      </c>
      <c r="O26" s="478"/>
      <c r="P26" s="476"/>
      <c r="Q26" s="476"/>
      <c r="R26" s="476"/>
      <c r="S26" s="476"/>
      <c r="T26" s="476"/>
      <c r="U26" s="480" t="s">
        <v>459</v>
      </c>
      <c r="V26" s="481"/>
      <c r="W26" s="481"/>
      <c r="X26" s="481"/>
      <c r="Y26" s="482"/>
      <c r="Z26" s="483"/>
      <c r="AA26" s="483"/>
      <c r="AB26" s="483"/>
      <c r="AC26" s="483"/>
      <c r="AD26" s="483"/>
      <c r="AE26" s="483"/>
      <c r="AF26" s="483"/>
    </row>
    <row r="27" spans="1:32" x14ac:dyDescent="0.2">
      <c r="B27" s="321"/>
      <c r="C27" s="321"/>
      <c r="D27" s="321"/>
      <c r="I27" s="326"/>
      <c r="J27" s="325"/>
      <c r="K27" s="325"/>
      <c r="L27" s="325"/>
      <c r="M27" s="325"/>
      <c r="N27" s="326"/>
      <c r="O27" s="326"/>
      <c r="P27" s="325"/>
      <c r="Q27" s="325"/>
      <c r="R27" s="325"/>
      <c r="S27" s="325"/>
      <c r="T27" s="325"/>
    </row>
    <row r="28" spans="1:32" ht="13.15" customHeight="1" x14ac:dyDescent="0.2">
      <c r="A28" s="306">
        <v>5</v>
      </c>
      <c r="B28" s="479" t="s">
        <v>461</v>
      </c>
      <c r="C28" s="479"/>
      <c r="D28" s="479"/>
      <c r="E28" s="321" t="s">
        <v>462</v>
      </c>
      <c r="F28" s="321"/>
      <c r="G28" s="475"/>
      <c r="H28" s="476"/>
      <c r="I28" s="476"/>
      <c r="J28" s="476"/>
      <c r="K28" s="476"/>
      <c r="L28" s="476"/>
      <c r="M28" s="476"/>
      <c r="N28" s="476"/>
      <c r="O28" s="476"/>
      <c r="P28" s="476"/>
      <c r="Q28" s="476"/>
      <c r="R28" s="476"/>
      <c r="S28" s="476"/>
      <c r="T28" s="476"/>
      <c r="U28" s="476"/>
      <c r="V28" s="476"/>
      <c r="W28" s="476"/>
      <c r="X28" s="476"/>
      <c r="Y28" s="476"/>
      <c r="Z28" s="476"/>
      <c r="AA28" s="476"/>
      <c r="AB28" s="476"/>
      <c r="AC28" s="476"/>
      <c r="AD28" s="476"/>
      <c r="AE28" s="476"/>
      <c r="AF28" s="476"/>
    </row>
    <row r="29" spans="1:32" x14ac:dyDescent="0.2">
      <c r="B29" s="479"/>
      <c r="C29" s="479"/>
      <c r="D29" s="479"/>
      <c r="E29" s="321"/>
      <c r="F29" s="321"/>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2"/>
    </row>
    <row r="30" spans="1:32" x14ac:dyDescent="0.2">
      <c r="B30" s="479"/>
      <c r="C30" s="479"/>
      <c r="D30" s="479"/>
      <c r="E30" s="321" t="s">
        <v>446</v>
      </c>
      <c r="F30" s="321"/>
      <c r="G30" s="476"/>
      <c r="H30" s="476"/>
      <c r="I30" s="476"/>
      <c r="J30" s="476"/>
      <c r="K30" s="476"/>
      <c r="L30" s="476"/>
      <c r="M30" s="476"/>
      <c r="N30" s="476"/>
      <c r="O30" s="476"/>
      <c r="P30" s="476"/>
      <c r="Q30" s="476"/>
      <c r="R30" s="476"/>
      <c r="S30" s="476"/>
      <c r="T30" s="476"/>
      <c r="U30" s="476"/>
      <c r="V30" s="476"/>
      <c r="W30" s="476"/>
      <c r="X30" s="476"/>
      <c r="Y30" s="476"/>
      <c r="Z30" s="476"/>
      <c r="AA30" s="476"/>
      <c r="AB30" s="476"/>
      <c r="AC30" s="476"/>
      <c r="AD30" s="476"/>
      <c r="AE30" s="476"/>
      <c r="AF30" s="476"/>
    </row>
    <row r="31" spans="1:32" x14ac:dyDescent="0.2">
      <c r="B31" s="321"/>
      <c r="C31" s="321"/>
      <c r="D31" s="321"/>
      <c r="E31" s="321"/>
      <c r="F31" s="321"/>
      <c r="G31" s="321"/>
      <c r="H31" s="321"/>
      <c r="I31" s="325"/>
      <c r="J31" s="325"/>
      <c r="K31" s="325"/>
      <c r="L31" s="325"/>
      <c r="M31" s="325"/>
      <c r="N31" s="325"/>
      <c r="O31" s="325"/>
      <c r="P31" s="325"/>
      <c r="Q31" s="325"/>
      <c r="R31" s="325"/>
      <c r="S31" s="325"/>
      <c r="T31" s="321"/>
      <c r="U31" s="321"/>
      <c r="V31" s="325"/>
      <c r="W31" s="325"/>
      <c r="X31" s="325"/>
      <c r="Y31" s="325"/>
      <c r="Z31" s="325"/>
      <c r="AA31" s="325"/>
      <c r="AB31" s="325"/>
      <c r="AC31" s="325"/>
      <c r="AD31" s="325"/>
      <c r="AE31" s="325"/>
      <c r="AF31" s="322"/>
    </row>
    <row r="32" spans="1:32" x14ac:dyDescent="0.2">
      <c r="B32" s="321"/>
      <c r="C32" s="321"/>
      <c r="D32" s="321"/>
      <c r="E32" s="321" t="s">
        <v>463</v>
      </c>
      <c r="F32" s="321"/>
      <c r="G32" s="321"/>
      <c r="H32" s="321"/>
      <c r="I32" s="475"/>
      <c r="J32" s="476"/>
      <c r="K32" s="476"/>
      <c r="L32" s="476"/>
      <c r="M32" s="476"/>
      <c r="N32" s="476"/>
      <c r="O32" s="476"/>
      <c r="P32" s="476"/>
      <c r="Q32" s="476"/>
      <c r="R32" s="476"/>
      <c r="S32" s="476"/>
      <c r="T32" s="321" t="s">
        <v>464</v>
      </c>
      <c r="U32" s="321"/>
      <c r="V32" s="476"/>
      <c r="W32" s="476"/>
      <c r="X32" s="476"/>
      <c r="Y32" s="476"/>
      <c r="Z32" s="476"/>
      <c r="AA32" s="476"/>
      <c r="AB32" s="476"/>
      <c r="AC32" s="476"/>
      <c r="AD32" s="476"/>
      <c r="AE32" s="476"/>
      <c r="AF32" s="476"/>
    </row>
    <row r="33" spans="1:33" x14ac:dyDescent="0.2">
      <c r="B33" s="321"/>
      <c r="C33" s="321"/>
      <c r="D33" s="321"/>
      <c r="E33" s="321"/>
      <c r="F33" s="321"/>
      <c r="G33" s="321"/>
      <c r="H33" s="321"/>
      <c r="I33" s="313"/>
      <c r="J33" s="325"/>
      <c r="K33" s="325"/>
      <c r="L33" s="325"/>
      <c r="M33" s="325"/>
      <c r="N33" s="325"/>
      <c r="O33" s="325"/>
      <c r="P33" s="325"/>
      <c r="Q33" s="325"/>
      <c r="R33" s="325"/>
      <c r="S33" s="325"/>
      <c r="T33" s="321"/>
      <c r="U33" s="321"/>
      <c r="V33" s="325"/>
      <c r="W33" s="325"/>
      <c r="X33" s="325"/>
      <c r="Y33" s="325"/>
      <c r="Z33" s="325"/>
      <c r="AA33" s="325"/>
      <c r="AB33" s="325"/>
      <c r="AC33" s="325"/>
      <c r="AD33" s="325"/>
      <c r="AE33" s="325"/>
      <c r="AF33" s="325"/>
    </row>
    <row r="34" spans="1:33" x14ac:dyDescent="0.2">
      <c r="B34" s="321"/>
      <c r="C34" s="321"/>
      <c r="D34" s="321"/>
      <c r="E34" s="321" t="s">
        <v>465</v>
      </c>
      <c r="F34" s="321"/>
      <c r="G34" s="321"/>
      <c r="H34" s="321"/>
      <c r="I34" s="321"/>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row>
    <row r="35" spans="1:33" x14ac:dyDescent="0.2">
      <c r="B35" s="321"/>
      <c r="C35" s="321"/>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row>
    <row r="36" spans="1:33" x14ac:dyDescent="0.2">
      <c r="B36" s="321"/>
      <c r="C36" s="321"/>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row>
    <row r="37" spans="1:33" x14ac:dyDescent="0.2">
      <c r="A37" s="306">
        <v>6</v>
      </c>
      <c r="B37" s="306" t="s">
        <v>466</v>
      </c>
      <c r="K37" s="310"/>
      <c r="L37" s="306" t="s">
        <v>467</v>
      </c>
      <c r="Q37" s="310"/>
      <c r="R37" s="306" t="s">
        <v>468</v>
      </c>
      <c r="W37" s="437"/>
      <c r="X37" s="304" t="s">
        <v>654</v>
      </c>
    </row>
    <row r="38" spans="1:33" x14ac:dyDescent="0.2">
      <c r="F38" s="321"/>
      <c r="K38" s="321"/>
    </row>
    <row r="39" spans="1:33" x14ac:dyDescent="0.2">
      <c r="A39" s="306">
        <v>7</v>
      </c>
      <c r="B39" s="306" t="s">
        <v>469</v>
      </c>
      <c r="K39" s="310"/>
      <c r="L39" s="309" t="s">
        <v>470</v>
      </c>
      <c r="M39" s="309"/>
      <c r="N39" s="309"/>
      <c r="O39" s="309"/>
      <c r="P39" s="309"/>
      <c r="Q39" s="327"/>
      <c r="R39" s="309" t="s">
        <v>471</v>
      </c>
      <c r="S39" s="309"/>
      <c r="T39" s="309"/>
      <c r="U39" s="309"/>
      <c r="V39" s="309"/>
      <c r="W39" s="327"/>
      <c r="X39" s="309" t="s">
        <v>472</v>
      </c>
      <c r="Y39" s="309"/>
      <c r="Z39" s="309"/>
      <c r="AA39" s="309"/>
      <c r="AB39" s="309"/>
      <c r="AC39" s="309"/>
      <c r="AD39" s="309"/>
      <c r="AE39" s="309"/>
      <c r="AF39" s="309"/>
      <c r="AG39" s="309"/>
    </row>
    <row r="40" spans="1:33" x14ac:dyDescent="0.2">
      <c r="G40" s="321"/>
      <c r="J40" s="321"/>
      <c r="L40" s="309"/>
      <c r="M40" s="309"/>
      <c r="N40" s="309"/>
      <c r="O40" s="309"/>
      <c r="P40" s="309"/>
      <c r="Q40" s="309"/>
      <c r="R40" s="309"/>
      <c r="S40" s="309"/>
      <c r="T40" s="309"/>
      <c r="U40" s="309"/>
      <c r="V40" s="309"/>
      <c r="W40" s="328"/>
      <c r="X40" s="328"/>
      <c r="Y40" s="328"/>
      <c r="Z40" s="328"/>
      <c r="AA40" s="328"/>
      <c r="AB40" s="328"/>
      <c r="AC40" s="328"/>
      <c r="AD40" s="328"/>
      <c r="AE40" s="328"/>
      <c r="AF40" s="328"/>
      <c r="AG40" s="309"/>
    </row>
    <row r="41" spans="1:33" x14ac:dyDescent="0.2">
      <c r="K41" s="310"/>
      <c r="L41" s="309" t="s">
        <v>473</v>
      </c>
      <c r="M41" s="309"/>
      <c r="N41" s="309"/>
      <c r="O41" s="309"/>
      <c r="P41" s="309"/>
      <c r="Q41" s="309"/>
      <c r="R41" s="309"/>
      <c r="S41" s="309"/>
      <c r="T41" s="309"/>
      <c r="U41" s="309" t="s">
        <v>474</v>
      </c>
      <c r="V41" s="309"/>
      <c r="W41" s="309"/>
      <c r="X41" s="309"/>
      <c r="Y41" s="309" t="s">
        <v>457</v>
      </c>
      <c r="Z41" s="309"/>
      <c r="AA41" s="309"/>
      <c r="AB41" s="309"/>
      <c r="AC41" s="309" t="s">
        <v>475</v>
      </c>
      <c r="AD41" s="309"/>
      <c r="AE41" s="309"/>
      <c r="AF41" s="309"/>
      <c r="AG41" s="309"/>
    </row>
    <row r="42" spans="1:33" x14ac:dyDescent="0.2">
      <c r="C42" s="329"/>
      <c r="D42" s="330"/>
      <c r="E42" s="330"/>
      <c r="F42" s="330"/>
      <c r="G42" s="330"/>
      <c r="H42" s="330"/>
      <c r="I42" s="330"/>
      <c r="J42" s="330"/>
      <c r="K42" s="330"/>
      <c r="L42" s="331"/>
      <c r="M42" s="331"/>
      <c r="N42" s="331"/>
      <c r="O42" s="331"/>
      <c r="P42" s="331"/>
      <c r="Q42" s="331"/>
      <c r="R42" s="309"/>
      <c r="S42" s="309"/>
      <c r="T42" s="309"/>
      <c r="U42" s="309"/>
      <c r="V42" s="309"/>
      <c r="W42" s="309"/>
      <c r="X42" s="309"/>
      <c r="Y42" s="309"/>
      <c r="Z42" s="309"/>
      <c r="AA42" s="309"/>
      <c r="AB42" s="309"/>
      <c r="AC42" s="309"/>
      <c r="AD42" s="309"/>
      <c r="AE42" s="309"/>
      <c r="AF42" s="309"/>
      <c r="AG42" s="309"/>
    </row>
    <row r="43" spans="1:33" x14ac:dyDescent="0.2">
      <c r="C43" s="307"/>
      <c r="D43" s="332"/>
      <c r="E43" s="332"/>
      <c r="F43" s="332"/>
      <c r="G43" s="332"/>
      <c r="H43" s="332"/>
      <c r="I43" s="332"/>
      <c r="J43" s="332"/>
      <c r="K43" s="310"/>
      <c r="L43" s="309" t="s">
        <v>476</v>
      </c>
      <c r="M43" s="333"/>
      <c r="N43" s="477"/>
      <c r="O43" s="477"/>
      <c r="P43" s="477"/>
      <c r="Q43" s="477"/>
      <c r="R43" s="477"/>
      <c r="S43" s="477"/>
      <c r="T43" s="477"/>
      <c r="U43" s="477"/>
      <c r="V43" s="477"/>
      <c r="W43" s="477"/>
      <c r="X43" s="477"/>
      <c r="Y43" s="477"/>
      <c r="Z43" s="477"/>
      <c r="AA43" s="477"/>
      <c r="AB43" s="477"/>
      <c r="AC43" s="477"/>
      <c r="AD43" s="477"/>
      <c r="AE43" s="477"/>
      <c r="AF43" s="477"/>
      <c r="AG43" s="309"/>
    </row>
    <row r="44" spans="1:33" x14ac:dyDescent="0.2">
      <c r="C44" s="307"/>
      <c r="D44" s="332"/>
      <c r="E44" s="332"/>
      <c r="F44" s="332"/>
      <c r="G44" s="332"/>
      <c r="H44" s="332"/>
      <c r="I44" s="332"/>
      <c r="J44" s="332"/>
      <c r="K44" s="325"/>
      <c r="M44" s="321"/>
      <c r="N44" s="325"/>
      <c r="O44" s="325"/>
      <c r="P44" s="325"/>
      <c r="Q44" s="325"/>
      <c r="R44" s="325"/>
      <c r="S44" s="325"/>
      <c r="T44" s="325"/>
      <c r="U44" s="325"/>
      <c r="V44" s="325"/>
      <c r="W44" s="325"/>
    </row>
    <row r="45" spans="1:33" x14ac:dyDescent="0.2">
      <c r="A45" s="306">
        <v>8</v>
      </c>
      <c r="B45" s="304" t="s">
        <v>477</v>
      </c>
      <c r="L45" s="334"/>
      <c r="M45" s="334"/>
      <c r="N45" s="334"/>
      <c r="O45" s="334"/>
      <c r="P45" s="334"/>
      <c r="Q45" s="334"/>
      <c r="R45" s="334"/>
      <c r="S45" s="334"/>
    </row>
    <row r="46" spans="1:33" x14ac:dyDescent="0.2">
      <c r="B46" s="309"/>
      <c r="C46" s="309"/>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row>
    <row r="47" spans="1:33" x14ac:dyDescent="0.2">
      <c r="A47" s="306">
        <v>9</v>
      </c>
      <c r="B47" s="309" t="s">
        <v>478</v>
      </c>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row>
    <row r="48" spans="1:33" x14ac:dyDescent="0.2">
      <c r="B48" s="311"/>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row>
    <row r="49" spans="1:31" x14ac:dyDescent="0.2">
      <c r="A49" s="306">
        <v>10</v>
      </c>
      <c r="B49" s="311" t="s">
        <v>651</v>
      </c>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row>
    <row r="51" spans="1:31" x14ac:dyDescent="0.2">
      <c r="A51" s="309">
        <v>11</v>
      </c>
      <c r="B51" s="311" t="s">
        <v>625</v>
      </c>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row>
    <row r="52" spans="1:31" x14ac:dyDescent="0.2">
      <c r="A52" s="309"/>
      <c r="B52" s="411" t="s">
        <v>618</v>
      </c>
      <c r="C52" s="309"/>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row>
    <row r="53" spans="1:31" x14ac:dyDescent="0.2">
      <c r="A53" s="309"/>
      <c r="B53" s="309"/>
      <c r="C53" s="309"/>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row>
  </sheetData>
  <mergeCells count="26">
    <mergeCell ref="O14:AF14"/>
    <mergeCell ref="H12:AF12"/>
    <mergeCell ref="A8:M8"/>
    <mergeCell ref="AA8:AC8"/>
    <mergeCell ref="G10:W10"/>
    <mergeCell ref="X10:Y10"/>
    <mergeCell ref="Z10:AF10"/>
    <mergeCell ref="B28:D30"/>
    <mergeCell ref="G28:AF28"/>
    <mergeCell ref="G30:AF30"/>
    <mergeCell ref="N16:AF16"/>
    <mergeCell ref="J18:AF18"/>
    <mergeCell ref="J20:M20"/>
    <mergeCell ref="N20:O20"/>
    <mergeCell ref="P20:T20"/>
    <mergeCell ref="U26:X26"/>
    <mergeCell ref="Y26:AF26"/>
    <mergeCell ref="I32:S32"/>
    <mergeCell ref="V32:AF32"/>
    <mergeCell ref="J34:AF34"/>
    <mergeCell ref="N43:AF43"/>
    <mergeCell ref="N22:AF22"/>
    <mergeCell ref="J24:AF24"/>
    <mergeCell ref="J26:M26"/>
    <mergeCell ref="N26:O26"/>
    <mergeCell ref="P26:T26"/>
  </mergeCells>
  <hyperlinks>
    <hyperlink ref="B52" r:id="rId1" display="declabcert@alaska.gov"/>
  </hyperlinks>
  <pageMargins left="0.75" right="0.25" top="0.75" bottom="0.75" header="0.3" footer="0.3"/>
  <pageSetup orientation="portrait" r:id="rId2"/>
  <headerFooter alignWithMargins="0">
    <oddHeader>&amp;L&amp;G&amp;C
State of Alaska
Department of Environmental 
Conservation
Application for DRINKING WATER LABORATORY CERTIFICATION - CHEMISTRY&amp;RApplication   Rec'd____/____/____</oddHeader>
    <oddFooter>&amp;LDEC Rev. 3-19-18&amp;R&amp;P of &amp;N</oddFoot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6"/>
  <sheetViews>
    <sheetView showGridLines="0" view="pageLayout" zoomScaleNormal="100" workbookViewId="0">
      <selection activeCell="B1" sqref="B1:H7"/>
    </sheetView>
  </sheetViews>
  <sheetFormatPr defaultColWidth="9" defaultRowHeight="12.75" x14ac:dyDescent="0.2"/>
  <cols>
    <col min="1" max="1" width="3.875" style="305" customWidth="1"/>
    <col min="2" max="2" width="3.75" style="305" customWidth="1"/>
    <col min="3" max="3" width="14.5" style="305" customWidth="1"/>
    <col min="4" max="4" width="11.625" style="347" customWidth="1"/>
    <col min="5" max="5" width="10.5" style="348" customWidth="1"/>
    <col min="6" max="6" width="11.625" style="305" customWidth="1"/>
    <col min="7" max="7" width="12.125" style="305" customWidth="1"/>
    <col min="8" max="8" width="9" style="305"/>
    <col min="9" max="11" width="8" style="305" customWidth="1"/>
    <col min="12" max="16384" width="9" style="305"/>
  </cols>
  <sheetData>
    <row r="1" spans="2:8" x14ac:dyDescent="0.2">
      <c r="B1" s="740" t="s">
        <v>687</v>
      </c>
      <c r="C1" s="740"/>
      <c r="D1" s="740"/>
      <c r="E1" s="740"/>
      <c r="F1" s="740"/>
      <c r="G1" s="740"/>
      <c r="H1" s="740"/>
    </row>
    <row r="2" spans="2:8" x14ac:dyDescent="0.2">
      <c r="B2" s="740"/>
      <c r="C2" s="740"/>
      <c r="D2" s="740"/>
      <c r="E2" s="740"/>
      <c r="F2" s="740"/>
      <c r="G2" s="740"/>
      <c r="H2" s="740"/>
    </row>
    <row r="3" spans="2:8" x14ac:dyDescent="0.2">
      <c r="B3" s="740"/>
      <c r="C3" s="740"/>
      <c r="D3" s="740"/>
      <c r="E3" s="740"/>
      <c r="F3" s="740"/>
      <c r="G3" s="740"/>
      <c r="H3" s="740"/>
    </row>
    <row r="4" spans="2:8" x14ac:dyDescent="0.2">
      <c r="B4" s="740"/>
      <c r="C4" s="740"/>
      <c r="D4" s="740"/>
      <c r="E4" s="740"/>
      <c r="F4" s="740"/>
      <c r="G4" s="740"/>
      <c r="H4" s="740"/>
    </row>
    <row r="5" spans="2:8" x14ac:dyDescent="0.2">
      <c r="B5" s="740"/>
      <c r="C5" s="740"/>
      <c r="D5" s="740"/>
      <c r="E5" s="740"/>
      <c r="F5" s="740"/>
      <c r="G5" s="740"/>
      <c r="H5" s="740"/>
    </row>
    <row r="6" spans="2:8" x14ac:dyDescent="0.2">
      <c r="B6" s="740"/>
      <c r="C6" s="740"/>
      <c r="D6" s="740"/>
      <c r="E6" s="740"/>
      <c r="F6" s="740"/>
      <c r="G6" s="740"/>
      <c r="H6" s="740"/>
    </row>
    <row r="7" spans="2:8" ht="12.75" customHeight="1" x14ac:dyDescent="0.2">
      <c r="B7" s="740"/>
      <c r="C7" s="740"/>
      <c r="D7" s="740"/>
      <c r="E7" s="740"/>
      <c r="F7" s="740"/>
      <c r="G7" s="740"/>
      <c r="H7" s="740"/>
    </row>
    <row r="8" spans="2:8" ht="12.75" customHeight="1" x14ac:dyDescent="0.2">
      <c r="B8" s="374"/>
      <c r="C8" s="374" t="s">
        <v>417</v>
      </c>
      <c r="D8" s="374"/>
      <c r="E8" s="374"/>
      <c r="F8" s="374"/>
      <c r="G8" s="374"/>
      <c r="H8" s="374"/>
    </row>
    <row r="9" spans="2:8" ht="6.75" customHeight="1" x14ac:dyDescent="0.2">
      <c r="B9" s="374"/>
      <c r="C9" s="374"/>
      <c r="D9" s="374"/>
      <c r="E9" s="374"/>
      <c r="F9" s="374"/>
      <c r="G9" s="374"/>
      <c r="H9" s="374"/>
    </row>
    <row r="10" spans="2:8" ht="25.5" x14ac:dyDescent="0.2">
      <c r="B10" s="335"/>
      <c r="C10" s="336">
        <v>200.5</v>
      </c>
      <c r="D10" s="337" t="s">
        <v>479</v>
      </c>
      <c r="E10" s="338" t="s">
        <v>480</v>
      </c>
    </row>
    <row r="11" spans="2:8" ht="12.75" customHeight="1" x14ac:dyDescent="0.2">
      <c r="B11" s="339"/>
      <c r="C11" s="340" t="s">
        <v>481</v>
      </c>
      <c r="D11" s="385"/>
      <c r="E11" s="342"/>
    </row>
    <row r="12" spans="2:8" ht="12.75" customHeight="1" x14ac:dyDescent="0.2">
      <c r="B12" s="339"/>
      <c r="C12" s="340" t="s">
        <v>133</v>
      </c>
      <c r="D12" s="385">
        <v>6.0000000000000001E-3</v>
      </c>
      <c r="E12" s="342"/>
    </row>
    <row r="13" spans="2:8" x14ac:dyDescent="0.2">
      <c r="B13" s="339"/>
      <c r="C13" s="340" t="s">
        <v>135</v>
      </c>
      <c r="D13" s="386" t="s">
        <v>583</v>
      </c>
      <c r="E13" s="342"/>
    </row>
    <row r="14" spans="2:8" x14ac:dyDescent="0.2">
      <c r="B14" s="339"/>
      <c r="C14" s="340" t="s">
        <v>482</v>
      </c>
      <c r="D14" s="386" t="s">
        <v>582</v>
      </c>
      <c r="E14" s="342"/>
    </row>
    <row r="15" spans="2:8" x14ac:dyDescent="0.2">
      <c r="B15" s="339"/>
      <c r="C15" s="340" t="s">
        <v>137</v>
      </c>
      <c r="D15" s="386" t="s">
        <v>584</v>
      </c>
      <c r="E15" s="342"/>
    </row>
    <row r="16" spans="2:8" x14ac:dyDescent="0.2">
      <c r="B16" s="339"/>
      <c r="C16" s="340" t="s">
        <v>484</v>
      </c>
      <c r="D16" s="386" t="s">
        <v>585</v>
      </c>
      <c r="E16" s="342"/>
    </row>
    <row r="17" spans="2:6" x14ac:dyDescent="0.2">
      <c r="B17" s="339"/>
      <c r="C17" s="340" t="s">
        <v>58</v>
      </c>
      <c r="D17" s="385"/>
      <c r="E17" s="342"/>
    </row>
    <row r="18" spans="2:6" ht="12.75" customHeight="1" x14ac:dyDescent="0.2">
      <c r="B18" s="339"/>
      <c r="C18" s="340" t="s">
        <v>485</v>
      </c>
      <c r="D18" s="386" t="s">
        <v>586</v>
      </c>
      <c r="E18" s="342"/>
    </row>
    <row r="19" spans="2:6" x14ac:dyDescent="0.2">
      <c r="B19" s="339"/>
      <c r="C19" s="340" t="s">
        <v>140</v>
      </c>
      <c r="D19" s="386" t="s">
        <v>587</v>
      </c>
      <c r="E19" s="342"/>
    </row>
    <row r="20" spans="2:6" x14ac:dyDescent="0.2">
      <c r="B20" s="339"/>
      <c r="C20" s="340" t="s">
        <v>486</v>
      </c>
      <c r="D20" s="385"/>
      <c r="E20" s="342"/>
    </row>
    <row r="21" spans="2:6" x14ac:dyDescent="0.2">
      <c r="B21" s="339"/>
      <c r="C21" s="340" t="s">
        <v>364</v>
      </c>
      <c r="D21" s="385">
        <v>1.4999999999999999E-2</v>
      </c>
      <c r="E21" s="342"/>
    </row>
    <row r="22" spans="2:6" ht="13.5" customHeight="1" x14ac:dyDescent="0.2">
      <c r="B22" s="339"/>
      <c r="C22" s="340" t="s">
        <v>313</v>
      </c>
      <c r="D22" s="385"/>
      <c r="E22" s="342"/>
    </row>
    <row r="23" spans="2:6" ht="12.75" customHeight="1" x14ac:dyDescent="0.2">
      <c r="B23" s="339"/>
      <c r="C23" s="340" t="s">
        <v>487</v>
      </c>
      <c r="D23" s="385"/>
      <c r="E23" s="342"/>
    </row>
    <row r="24" spans="2:6" x14ac:dyDescent="0.2">
      <c r="B24" s="339"/>
      <c r="C24" s="340" t="s">
        <v>489</v>
      </c>
      <c r="D24" s="385">
        <v>0.01</v>
      </c>
      <c r="E24" s="342"/>
    </row>
    <row r="25" spans="2:6" x14ac:dyDescent="0.2">
      <c r="B25" s="339"/>
      <c r="C25" s="340" t="s">
        <v>164</v>
      </c>
      <c r="D25" s="386" t="s">
        <v>586</v>
      </c>
      <c r="E25" s="342"/>
    </row>
    <row r="26" spans="2:6" x14ac:dyDescent="0.2">
      <c r="B26" s="339"/>
      <c r="C26" s="340" t="s">
        <v>491</v>
      </c>
      <c r="D26" s="385"/>
      <c r="E26" s="342"/>
    </row>
    <row r="27" spans="2:6" x14ac:dyDescent="0.2">
      <c r="B27" s="339"/>
      <c r="C27" s="340" t="s">
        <v>492</v>
      </c>
      <c r="D27" s="385">
        <v>20</v>
      </c>
      <c r="E27" s="342"/>
    </row>
    <row r="28" spans="2:6" ht="12.75" customHeight="1" x14ac:dyDescent="0.2">
      <c r="B28" s="339"/>
      <c r="C28" s="340" t="s">
        <v>498</v>
      </c>
      <c r="D28" s="385"/>
      <c r="E28" s="342"/>
      <c r="F28" s="345" t="s">
        <v>494</v>
      </c>
    </row>
    <row r="29" spans="2:6" s="377" customFormat="1" ht="6" customHeight="1" x14ac:dyDescent="0.2">
      <c r="B29" s="378"/>
      <c r="C29" s="382"/>
      <c r="D29" s="383"/>
      <c r="E29" s="384"/>
      <c r="F29" s="376"/>
    </row>
    <row r="30" spans="2:6" s="377" customFormat="1" ht="12.75" customHeight="1" x14ac:dyDescent="0.2">
      <c r="B30" s="361"/>
      <c r="C30" s="379"/>
      <c r="D30" s="380"/>
      <c r="E30" s="381"/>
      <c r="F30" s="376"/>
    </row>
    <row r="31" spans="2:6" ht="25.5" x14ac:dyDescent="0.2">
      <c r="B31" s="335"/>
      <c r="C31" s="336">
        <v>200.7</v>
      </c>
      <c r="D31" s="337" t="s">
        <v>479</v>
      </c>
      <c r="E31" s="338" t="s">
        <v>480</v>
      </c>
    </row>
    <row r="32" spans="2:6" x14ac:dyDescent="0.2">
      <c r="B32" s="339"/>
      <c r="C32" s="340" t="s">
        <v>481</v>
      </c>
      <c r="D32" s="385"/>
      <c r="E32" s="342"/>
    </row>
    <row r="33" spans="2:5" x14ac:dyDescent="0.2">
      <c r="B33" s="339"/>
      <c r="C33" s="340" t="s">
        <v>135</v>
      </c>
      <c r="D33" s="385">
        <v>3.0000000000000001E-3</v>
      </c>
      <c r="E33" s="342"/>
    </row>
    <row r="34" spans="2:5" x14ac:dyDescent="0.2">
      <c r="B34" s="339"/>
      <c r="C34" s="340" t="s">
        <v>482</v>
      </c>
      <c r="D34" s="386" t="s">
        <v>582</v>
      </c>
      <c r="E34" s="342"/>
    </row>
    <row r="35" spans="2:5" x14ac:dyDescent="0.2">
      <c r="B35" s="339"/>
      <c r="C35" s="340" t="s">
        <v>137</v>
      </c>
      <c r="D35" s="386" t="s">
        <v>584</v>
      </c>
      <c r="E35" s="342"/>
    </row>
    <row r="36" spans="2:5" x14ac:dyDescent="0.2">
      <c r="B36" s="339"/>
      <c r="C36" s="340" t="s">
        <v>483</v>
      </c>
      <c r="D36" s="385"/>
      <c r="E36" s="342"/>
    </row>
    <row r="37" spans="2:5" x14ac:dyDescent="0.2">
      <c r="B37" s="339"/>
      <c r="C37" s="340" t="s">
        <v>484</v>
      </c>
      <c r="D37" s="386" t="s">
        <v>585</v>
      </c>
      <c r="E37" s="342"/>
    </row>
    <row r="38" spans="2:5" x14ac:dyDescent="0.2">
      <c r="B38" s="339"/>
      <c r="C38" s="340" t="s">
        <v>58</v>
      </c>
      <c r="D38" s="385"/>
      <c r="E38" s="342"/>
    </row>
    <row r="39" spans="2:5" x14ac:dyDescent="0.2">
      <c r="B39" s="339"/>
      <c r="C39" s="340" t="s">
        <v>485</v>
      </c>
      <c r="D39" s="386" t="s">
        <v>586</v>
      </c>
      <c r="E39" s="342"/>
    </row>
    <row r="40" spans="2:5" x14ac:dyDescent="0.2">
      <c r="B40" s="339"/>
      <c r="C40" s="340" t="s">
        <v>140</v>
      </c>
      <c r="D40" s="386" t="s">
        <v>587</v>
      </c>
      <c r="E40" s="342"/>
    </row>
    <row r="41" spans="2:5" x14ac:dyDescent="0.2">
      <c r="B41" s="339"/>
      <c r="C41" s="340" t="s">
        <v>486</v>
      </c>
      <c r="D41" s="385"/>
      <c r="E41" s="342"/>
    </row>
    <row r="42" spans="2:5" x14ac:dyDescent="0.2">
      <c r="B42" s="339"/>
      <c r="C42" s="340" t="s">
        <v>313</v>
      </c>
      <c r="D42" s="385"/>
      <c r="E42" s="342"/>
    </row>
    <row r="43" spans="2:5" x14ac:dyDescent="0.2">
      <c r="B43" s="339"/>
      <c r="C43" s="340" t="s">
        <v>487</v>
      </c>
      <c r="D43" s="385"/>
      <c r="E43" s="342"/>
    </row>
    <row r="44" spans="2:5" x14ac:dyDescent="0.2">
      <c r="B44" s="339"/>
      <c r="C44" s="340" t="s">
        <v>488</v>
      </c>
      <c r="D44" s="385"/>
      <c r="E44" s="342"/>
    </row>
    <row r="45" spans="2:5" x14ac:dyDescent="0.2">
      <c r="B45" s="339"/>
      <c r="C45" s="340" t="s">
        <v>489</v>
      </c>
      <c r="D45" s="386" t="s">
        <v>586</v>
      </c>
      <c r="E45" s="342"/>
    </row>
    <row r="46" spans="2:5" x14ac:dyDescent="0.2">
      <c r="B46" s="339"/>
      <c r="C46" s="340" t="s">
        <v>490</v>
      </c>
      <c r="D46" s="385"/>
      <c r="E46" s="342"/>
    </row>
    <row r="47" spans="2:5" x14ac:dyDescent="0.2">
      <c r="B47" s="339"/>
      <c r="C47" s="340" t="s">
        <v>491</v>
      </c>
      <c r="D47" s="385"/>
      <c r="E47" s="342"/>
    </row>
    <row r="48" spans="2:5" x14ac:dyDescent="0.2">
      <c r="B48" s="339"/>
      <c r="C48" s="340" t="s">
        <v>492</v>
      </c>
      <c r="D48" s="386" t="s">
        <v>588</v>
      </c>
      <c r="E48" s="342"/>
    </row>
    <row r="49" spans="1:8" x14ac:dyDescent="0.2">
      <c r="B49" s="339"/>
      <c r="C49" s="340" t="s">
        <v>493</v>
      </c>
      <c r="D49" s="386"/>
      <c r="E49" s="342"/>
    </row>
    <row r="50" spans="1:8" x14ac:dyDescent="0.2">
      <c r="B50" s="339"/>
      <c r="C50" s="340" t="s">
        <v>498</v>
      </c>
      <c r="D50" s="385"/>
      <c r="E50" s="342"/>
      <c r="F50" s="345" t="s">
        <v>494</v>
      </c>
    </row>
    <row r="51" spans="1:8" x14ac:dyDescent="0.2">
      <c r="B51" s="361"/>
      <c r="C51" s="366"/>
      <c r="D51" s="387"/>
      <c r="E51" s="388"/>
      <c r="F51" s="375"/>
    </row>
    <row r="52" spans="1:8" x14ac:dyDescent="0.2">
      <c r="A52" s="373" t="s">
        <v>589</v>
      </c>
      <c r="D52" s="305"/>
      <c r="E52" s="305"/>
      <c r="F52" s="375"/>
    </row>
    <row r="53" spans="1:8" x14ac:dyDescent="0.2">
      <c r="B53" s="361"/>
      <c r="C53" s="366"/>
      <c r="D53" s="387"/>
      <c r="E53" s="388"/>
      <c r="F53" s="375"/>
    </row>
    <row r="54" spans="1:8" x14ac:dyDescent="0.2">
      <c r="B54" s="495">
        <f>'1. General Information'!Y26</f>
        <v>0</v>
      </c>
      <c r="C54" s="495"/>
      <c r="D54" s="6" t="s">
        <v>0</v>
      </c>
      <c r="E54" s="87">
        <f>'1. General Information'!Z10</f>
        <v>0</v>
      </c>
      <c r="F54" s="375"/>
    </row>
    <row r="60" spans="1:8" ht="26.25" customHeight="1" x14ac:dyDescent="0.2">
      <c r="B60" s="740" t="s">
        <v>687</v>
      </c>
      <c r="C60" s="616"/>
      <c r="D60" s="616"/>
      <c r="E60" s="616"/>
      <c r="F60" s="616"/>
      <c r="G60" s="616"/>
      <c r="H60" s="616"/>
    </row>
    <row r="62" spans="1:8" x14ac:dyDescent="0.2">
      <c r="B62" s="346"/>
      <c r="G62" s="350"/>
      <c r="H62" s="350"/>
    </row>
    <row r="63" spans="1:8" ht="25.5" x14ac:dyDescent="0.2">
      <c r="A63" s="349"/>
      <c r="B63" s="335"/>
      <c r="C63" s="336">
        <v>200.8</v>
      </c>
      <c r="D63" s="337" t="s">
        <v>495</v>
      </c>
      <c r="E63" s="338" t="s">
        <v>480</v>
      </c>
      <c r="G63" s="350"/>
      <c r="H63" s="350"/>
    </row>
    <row r="64" spans="1:8" x14ac:dyDescent="0.2">
      <c r="A64" s="350"/>
      <c r="B64" s="339"/>
      <c r="C64" s="340" t="s">
        <v>481</v>
      </c>
      <c r="D64" s="385"/>
      <c r="E64" s="342"/>
      <c r="G64" s="350"/>
      <c r="H64" s="350"/>
    </row>
    <row r="65" spans="1:8" s="306" customFormat="1" x14ac:dyDescent="0.2">
      <c r="A65" s="350"/>
      <c r="B65" s="339"/>
      <c r="C65" s="340" t="s">
        <v>133</v>
      </c>
      <c r="D65" s="385">
        <v>6.0000000000000001E-3</v>
      </c>
      <c r="E65" s="342"/>
      <c r="F65" s="305"/>
      <c r="G65" s="350"/>
      <c r="H65" s="350"/>
    </row>
    <row r="66" spans="1:8" s="306" customFormat="1" x14ac:dyDescent="0.2">
      <c r="B66" s="339"/>
      <c r="C66" s="340" t="s">
        <v>135</v>
      </c>
      <c r="D66" s="385">
        <v>3.0000000000000001E-3</v>
      </c>
      <c r="E66" s="342"/>
      <c r="F66" s="305"/>
      <c r="G66" s="4"/>
      <c r="H66" s="4"/>
    </row>
    <row r="67" spans="1:8" x14ac:dyDescent="0.2">
      <c r="B67" s="339"/>
      <c r="C67" s="340" t="s">
        <v>482</v>
      </c>
      <c r="D67" s="386" t="s">
        <v>582</v>
      </c>
      <c r="E67" s="342"/>
    </row>
    <row r="68" spans="1:8" x14ac:dyDescent="0.2">
      <c r="B68" s="339"/>
      <c r="C68" s="340" t="s">
        <v>137</v>
      </c>
      <c r="D68" s="386" t="s">
        <v>584</v>
      </c>
      <c r="E68" s="342"/>
    </row>
    <row r="69" spans="1:8" x14ac:dyDescent="0.2">
      <c r="B69" s="339"/>
      <c r="C69" s="340" t="s">
        <v>484</v>
      </c>
      <c r="D69" s="386" t="s">
        <v>585</v>
      </c>
      <c r="E69" s="342"/>
    </row>
    <row r="70" spans="1:8" x14ac:dyDescent="0.2">
      <c r="B70" s="339"/>
      <c r="C70" s="340" t="s">
        <v>485</v>
      </c>
      <c r="D70" s="386" t="s">
        <v>586</v>
      </c>
      <c r="E70" s="342"/>
    </row>
    <row r="71" spans="1:8" ht="12.75" customHeight="1" x14ac:dyDescent="0.2">
      <c r="B71" s="339"/>
      <c r="C71" s="340" t="s">
        <v>140</v>
      </c>
      <c r="D71" s="386" t="s">
        <v>587</v>
      </c>
      <c r="E71" s="342"/>
      <c r="G71" s="374"/>
      <c r="H71" s="374"/>
    </row>
    <row r="72" spans="1:8" x14ac:dyDescent="0.2">
      <c r="B72" s="339"/>
      <c r="C72" s="340" t="s">
        <v>364</v>
      </c>
      <c r="D72" s="385">
        <v>1.4999999999999999E-2</v>
      </c>
      <c r="E72" s="342"/>
      <c r="G72" s="374"/>
      <c r="H72" s="374"/>
    </row>
    <row r="73" spans="1:8" ht="12.75" customHeight="1" x14ac:dyDescent="0.2">
      <c r="B73" s="339"/>
      <c r="C73" s="340" t="s">
        <v>487</v>
      </c>
      <c r="D73" s="385"/>
      <c r="E73" s="342"/>
      <c r="G73" s="374"/>
      <c r="H73" s="374"/>
    </row>
    <row r="74" spans="1:8" x14ac:dyDescent="0.2">
      <c r="B74" s="339"/>
      <c r="C74" s="340" t="s">
        <v>489</v>
      </c>
      <c r="D74" s="386" t="s">
        <v>586</v>
      </c>
      <c r="E74" s="342"/>
    </row>
    <row r="75" spans="1:8" x14ac:dyDescent="0.2">
      <c r="B75" s="339"/>
      <c r="C75" s="340" t="s">
        <v>164</v>
      </c>
      <c r="D75" s="386" t="s">
        <v>586</v>
      </c>
      <c r="E75" s="342"/>
    </row>
    <row r="76" spans="1:8" x14ac:dyDescent="0.2">
      <c r="B76" s="339"/>
      <c r="C76" s="340" t="s">
        <v>491</v>
      </c>
      <c r="D76" s="385"/>
      <c r="E76" s="342"/>
    </row>
    <row r="77" spans="1:8" x14ac:dyDescent="0.2">
      <c r="B77" s="339"/>
      <c r="C77" s="340" t="s">
        <v>496</v>
      </c>
      <c r="D77" s="385">
        <v>2E-3</v>
      </c>
      <c r="E77" s="342"/>
    </row>
    <row r="78" spans="1:8" x14ac:dyDescent="0.2">
      <c r="B78" s="339"/>
      <c r="C78" s="340" t="s">
        <v>497</v>
      </c>
      <c r="D78" s="385"/>
      <c r="E78" s="342"/>
    </row>
    <row r="79" spans="1:8" x14ac:dyDescent="0.2">
      <c r="B79" s="339"/>
      <c r="C79" s="340" t="s">
        <v>498</v>
      </c>
      <c r="D79" s="385"/>
      <c r="E79" s="342"/>
      <c r="F79" s="345" t="s">
        <v>494</v>
      </c>
    </row>
    <row r="81" spans="2:6" x14ac:dyDescent="0.2">
      <c r="B81" s="350"/>
      <c r="C81" s="350"/>
      <c r="D81" s="350"/>
      <c r="E81" s="350"/>
      <c r="F81" s="350"/>
    </row>
    <row r="82" spans="2:6" x14ac:dyDescent="0.2">
      <c r="B82" s="350"/>
      <c r="C82" s="350"/>
      <c r="D82" s="350"/>
      <c r="E82" s="350"/>
      <c r="F82" s="350"/>
    </row>
    <row r="83" spans="2:6" ht="25.5" x14ac:dyDescent="0.2">
      <c r="B83" s="335"/>
      <c r="C83" s="336">
        <v>200.9</v>
      </c>
      <c r="D83" s="337" t="s">
        <v>495</v>
      </c>
      <c r="E83" s="338" t="s">
        <v>480</v>
      </c>
    </row>
    <row r="84" spans="2:6" x14ac:dyDescent="0.2">
      <c r="B84" s="339"/>
      <c r="C84" s="340" t="s">
        <v>481</v>
      </c>
      <c r="D84" s="385"/>
      <c r="E84" s="342"/>
    </row>
    <row r="85" spans="2:6" x14ac:dyDescent="0.2">
      <c r="B85" s="339"/>
      <c r="C85" s="340" t="s">
        <v>133</v>
      </c>
      <c r="D85" s="385">
        <v>6.0000000000000001E-3</v>
      </c>
      <c r="E85" s="342"/>
    </row>
    <row r="86" spans="2:6" x14ac:dyDescent="0.2">
      <c r="B86" s="339"/>
      <c r="C86" s="340" t="s">
        <v>135</v>
      </c>
      <c r="D86" s="385">
        <v>5.0000000000000001E-3</v>
      </c>
      <c r="E86" s="342"/>
    </row>
    <row r="87" spans="2:6" x14ac:dyDescent="0.2">
      <c r="B87" s="339"/>
      <c r="C87" s="340" t="s">
        <v>137</v>
      </c>
      <c r="D87" s="386" t="s">
        <v>584</v>
      </c>
      <c r="E87" s="342"/>
    </row>
    <row r="88" spans="2:6" x14ac:dyDescent="0.2">
      <c r="B88" s="339"/>
      <c r="C88" s="340" t="s">
        <v>484</v>
      </c>
      <c r="D88" s="386" t="s">
        <v>585</v>
      </c>
      <c r="E88" s="342"/>
    </row>
    <row r="89" spans="2:6" x14ac:dyDescent="0.2">
      <c r="B89" s="339"/>
      <c r="C89" s="340" t="s">
        <v>485</v>
      </c>
      <c r="D89" s="386" t="s">
        <v>586</v>
      </c>
      <c r="E89" s="342"/>
    </row>
    <row r="90" spans="2:6" x14ac:dyDescent="0.2">
      <c r="B90" s="339"/>
      <c r="C90" s="340" t="s">
        <v>140</v>
      </c>
      <c r="D90" s="386" t="s">
        <v>587</v>
      </c>
      <c r="E90" s="342"/>
    </row>
    <row r="91" spans="2:6" x14ac:dyDescent="0.2">
      <c r="B91" s="339"/>
      <c r="C91" s="340" t="s">
        <v>486</v>
      </c>
      <c r="D91" s="385"/>
      <c r="E91" s="342"/>
    </row>
    <row r="92" spans="2:6" x14ac:dyDescent="0.2">
      <c r="B92" s="339"/>
      <c r="C92" s="340" t="s">
        <v>364</v>
      </c>
      <c r="D92" s="385">
        <v>1.4999999999999999E-2</v>
      </c>
      <c r="E92" s="342"/>
    </row>
    <row r="93" spans="2:6" x14ac:dyDescent="0.2">
      <c r="B93" s="339"/>
      <c r="C93" s="340" t="s">
        <v>487</v>
      </c>
      <c r="D93" s="385"/>
      <c r="E93" s="342"/>
    </row>
    <row r="94" spans="2:6" x14ac:dyDescent="0.2">
      <c r="B94" s="339"/>
      <c r="C94" s="340" t="s">
        <v>489</v>
      </c>
      <c r="D94" s="385"/>
      <c r="E94" s="342"/>
    </row>
    <row r="95" spans="2:6" x14ac:dyDescent="0.2">
      <c r="B95" s="339"/>
      <c r="C95" s="340" t="s">
        <v>164</v>
      </c>
      <c r="D95" s="386" t="s">
        <v>586</v>
      </c>
      <c r="E95" s="342"/>
    </row>
    <row r="96" spans="2:6" x14ac:dyDescent="0.2">
      <c r="B96" s="339"/>
      <c r="C96" s="340" t="s">
        <v>491</v>
      </c>
      <c r="D96" s="385"/>
      <c r="E96" s="342"/>
    </row>
    <row r="97" spans="1:6" x14ac:dyDescent="0.2">
      <c r="B97" s="339"/>
      <c r="C97" s="340" t="s">
        <v>496</v>
      </c>
      <c r="D97" s="385">
        <v>2E-3</v>
      </c>
      <c r="E97" s="342"/>
      <c r="F97" s="345" t="s">
        <v>494</v>
      </c>
    </row>
    <row r="98" spans="1:6" x14ac:dyDescent="0.2">
      <c r="B98" s="350"/>
      <c r="C98" s="350"/>
      <c r="D98" s="350"/>
      <c r="E98" s="350"/>
      <c r="F98" s="350"/>
    </row>
    <row r="99" spans="1:6" x14ac:dyDescent="0.2">
      <c r="A99" s="373" t="s">
        <v>589</v>
      </c>
      <c r="B99" s="350"/>
      <c r="C99" s="350"/>
      <c r="D99" s="350"/>
      <c r="E99" s="350"/>
      <c r="F99" s="350"/>
    </row>
    <row r="100" spans="1:6" x14ac:dyDescent="0.2">
      <c r="A100" s="373"/>
      <c r="B100" s="350"/>
      <c r="C100" s="350"/>
      <c r="D100" s="350"/>
      <c r="E100" s="350"/>
      <c r="F100" s="350"/>
    </row>
    <row r="101" spans="1:6" x14ac:dyDescent="0.2">
      <c r="A101" s="69" t="s">
        <v>1</v>
      </c>
      <c r="B101" s="495">
        <f>'1. General Information'!Y26</f>
        <v>0</v>
      </c>
      <c r="C101" s="495"/>
      <c r="D101" s="6" t="s">
        <v>0</v>
      </c>
      <c r="E101" s="87">
        <f>'1. General Information'!Z10</f>
        <v>0</v>
      </c>
      <c r="F101" s="4"/>
    </row>
    <row r="113" spans="2:8" ht="31.5" customHeight="1" x14ac:dyDescent="0.2">
      <c r="B113" s="740" t="s">
        <v>687</v>
      </c>
      <c r="C113" s="616"/>
      <c r="D113" s="616"/>
      <c r="E113" s="616"/>
      <c r="F113" s="616"/>
      <c r="G113" s="616"/>
      <c r="H113" s="616"/>
    </row>
    <row r="114" spans="2:8" x14ac:dyDescent="0.2">
      <c r="B114" s="374"/>
      <c r="C114" s="374"/>
      <c r="D114" s="374"/>
      <c r="E114" s="374"/>
      <c r="F114" s="374"/>
    </row>
    <row r="115" spans="2:8" ht="38.25" x14ac:dyDescent="0.2">
      <c r="B115" s="335"/>
      <c r="C115" s="403" t="s">
        <v>615</v>
      </c>
      <c r="D115" s="337" t="s">
        <v>495</v>
      </c>
      <c r="E115" s="338" t="s">
        <v>480</v>
      </c>
    </row>
    <row r="116" spans="2:8" x14ac:dyDescent="0.2">
      <c r="B116" s="339"/>
      <c r="C116" s="340" t="s">
        <v>295</v>
      </c>
      <c r="D116" s="385">
        <v>0.01</v>
      </c>
      <c r="E116" s="342"/>
    </row>
    <row r="117" spans="2:8" x14ac:dyDescent="0.2">
      <c r="B117" s="339"/>
      <c r="C117" s="340" t="s">
        <v>500</v>
      </c>
      <c r="D117" s="386" t="s">
        <v>659</v>
      </c>
      <c r="E117" s="342"/>
    </row>
    <row r="118" spans="2:8" x14ac:dyDescent="0.2">
      <c r="B118" s="339"/>
      <c r="C118" s="340" t="s">
        <v>501</v>
      </c>
      <c r="D118" s="385"/>
      <c r="E118" s="342"/>
    </row>
    <row r="119" spans="2:8" x14ac:dyDescent="0.2">
      <c r="B119" s="339"/>
      <c r="C119" s="340" t="s">
        <v>45</v>
      </c>
      <c r="D119" s="385"/>
      <c r="E119" s="342"/>
    </row>
    <row r="120" spans="2:8" x14ac:dyDescent="0.2">
      <c r="B120" s="339"/>
      <c r="C120" s="340" t="s">
        <v>502</v>
      </c>
      <c r="D120" s="386" t="s">
        <v>592</v>
      </c>
      <c r="E120" s="342"/>
    </row>
    <row r="121" spans="2:8" x14ac:dyDescent="0.2">
      <c r="B121" s="339"/>
      <c r="C121" s="340" t="s">
        <v>27</v>
      </c>
      <c r="D121" s="386" t="s">
        <v>590</v>
      </c>
      <c r="E121" s="342"/>
    </row>
    <row r="122" spans="2:8" x14ac:dyDescent="0.2">
      <c r="B122" s="339"/>
      <c r="C122" s="340" t="s">
        <v>503</v>
      </c>
      <c r="D122" s="386" t="s">
        <v>591</v>
      </c>
      <c r="E122" s="342"/>
    </row>
    <row r="123" spans="2:8" x14ac:dyDescent="0.2">
      <c r="B123" s="339"/>
      <c r="C123" s="340" t="s">
        <v>504</v>
      </c>
      <c r="D123" s="386" t="s">
        <v>591</v>
      </c>
      <c r="E123" s="342"/>
    </row>
    <row r="124" spans="2:8" x14ac:dyDescent="0.2">
      <c r="B124" s="339"/>
      <c r="C124" s="340" t="s">
        <v>613</v>
      </c>
      <c r="D124" s="385"/>
      <c r="E124" s="342"/>
    </row>
    <row r="125" spans="2:8" x14ac:dyDescent="0.2">
      <c r="B125" s="339"/>
      <c r="C125" s="340" t="s">
        <v>505</v>
      </c>
      <c r="D125" s="385"/>
      <c r="E125" s="342"/>
      <c r="F125" s="345" t="s">
        <v>494</v>
      </c>
    </row>
    <row r="130" spans="2:6" x14ac:dyDescent="0.2">
      <c r="B130" s="346"/>
    </row>
    <row r="131" spans="2:6" ht="25.5" x14ac:dyDescent="0.2">
      <c r="B131" s="335"/>
      <c r="C131" s="351">
        <v>300.10000000000002</v>
      </c>
      <c r="D131" s="337" t="s">
        <v>495</v>
      </c>
      <c r="E131" s="338" t="s">
        <v>480</v>
      </c>
    </row>
    <row r="132" spans="2:6" x14ac:dyDescent="0.2">
      <c r="B132" s="339"/>
      <c r="C132" s="340" t="s">
        <v>295</v>
      </c>
      <c r="D132" s="344">
        <v>0.01</v>
      </c>
      <c r="E132" s="342"/>
    </row>
    <row r="133" spans="2:6" x14ac:dyDescent="0.2">
      <c r="B133" s="339"/>
      <c r="C133" s="340" t="s">
        <v>500</v>
      </c>
      <c r="D133" s="341"/>
      <c r="E133" s="342"/>
      <c r="F133" s="345" t="s">
        <v>494</v>
      </c>
    </row>
    <row r="134" spans="2:6" x14ac:dyDescent="0.2">
      <c r="B134" s="361"/>
      <c r="C134" s="366"/>
      <c r="D134" s="389"/>
      <c r="E134" s="388"/>
      <c r="F134" s="375"/>
    </row>
    <row r="135" spans="2:6" x14ac:dyDescent="0.2">
      <c r="B135" s="361"/>
      <c r="C135" s="366"/>
      <c r="D135" s="389"/>
      <c r="E135" s="388"/>
      <c r="F135" s="375"/>
    </row>
    <row r="136" spans="2:6" x14ac:dyDescent="0.2">
      <c r="B136" s="361"/>
      <c r="C136" s="366"/>
      <c r="D136" s="389"/>
      <c r="E136" s="388"/>
      <c r="F136" s="375"/>
    </row>
    <row r="137" spans="2:6" x14ac:dyDescent="0.2">
      <c r="B137" s="361"/>
      <c r="C137" s="366"/>
      <c r="D137" s="389"/>
      <c r="E137" s="388"/>
      <c r="F137" s="375"/>
    </row>
    <row r="139" spans="2:6" ht="25.5" x14ac:dyDescent="0.2">
      <c r="B139" s="335"/>
      <c r="C139" s="351" t="s">
        <v>131</v>
      </c>
      <c r="D139" s="337" t="s">
        <v>495</v>
      </c>
      <c r="E139" s="338" t="s">
        <v>480</v>
      </c>
    </row>
    <row r="140" spans="2:6" x14ac:dyDescent="0.2">
      <c r="B140" s="339"/>
      <c r="C140" s="353" t="s">
        <v>58</v>
      </c>
      <c r="D140" s="341"/>
      <c r="E140" s="342"/>
    </row>
    <row r="141" spans="2:6" x14ac:dyDescent="0.2">
      <c r="B141" s="339"/>
      <c r="C141" s="353" t="s">
        <v>140</v>
      </c>
      <c r="D141" s="343">
        <v>1.3</v>
      </c>
      <c r="E141" s="342"/>
    </row>
    <row r="142" spans="2:6" x14ac:dyDescent="0.2">
      <c r="B142" s="339"/>
      <c r="C142" s="353" t="s">
        <v>486</v>
      </c>
      <c r="D142" s="341"/>
      <c r="E142" s="342"/>
    </row>
    <row r="143" spans="2:6" x14ac:dyDescent="0.2">
      <c r="B143" s="339"/>
      <c r="C143" s="353" t="s">
        <v>313</v>
      </c>
      <c r="D143" s="341"/>
      <c r="E143" s="342"/>
    </row>
    <row r="144" spans="2:6" x14ac:dyDescent="0.2">
      <c r="B144" s="339"/>
      <c r="C144" s="353" t="s">
        <v>487</v>
      </c>
      <c r="D144" s="341"/>
      <c r="E144" s="342"/>
    </row>
    <row r="145" spans="1:8" x14ac:dyDescent="0.2">
      <c r="B145" s="339"/>
      <c r="C145" s="353" t="s">
        <v>489</v>
      </c>
      <c r="D145" s="341">
        <v>0.01</v>
      </c>
      <c r="E145" s="342"/>
    </row>
    <row r="146" spans="1:8" x14ac:dyDescent="0.2">
      <c r="B146" s="339"/>
      <c r="C146" s="353" t="s">
        <v>491</v>
      </c>
      <c r="D146" s="341"/>
      <c r="E146" s="342"/>
    </row>
    <row r="147" spans="1:8" x14ac:dyDescent="0.2">
      <c r="B147" s="339"/>
      <c r="C147" s="353" t="s">
        <v>492</v>
      </c>
      <c r="D147" s="352">
        <v>20</v>
      </c>
      <c r="E147" s="342"/>
    </row>
    <row r="148" spans="1:8" x14ac:dyDescent="0.2">
      <c r="B148" s="339"/>
      <c r="C148" s="353" t="s">
        <v>498</v>
      </c>
      <c r="D148" s="341"/>
      <c r="E148" s="342"/>
      <c r="F148" s="345" t="s">
        <v>494</v>
      </c>
    </row>
    <row r="149" spans="1:8" x14ac:dyDescent="0.2">
      <c r="G149" s="350"/>
      <c r="H149" s="350"/>
    </row>
    <row r="150" spans="1:8" ht="12.75" customHeight="1" x14ac:dyDescent="0.2">
      <c r="A150" s="373" t="s">
        <v>499</v>
      </c>
      <c r="B150" s="374"/>
      <c r="C150" s="374"/>
      <c r="D150" s="374"/>
      <c r="E150" s="374"/>
      <c r="F150" s="374"/>
    </row>
    <row r="151" spans="1:8" ht="12.75" customHeight="1" x14ac:dyDescent="0.2">
      <c r="A151" s="373"/>
      <c r="B151" s="374"/>
      <c r="C151" s="374"/>
      <c r="D151" s="374"/>
      <c r="E151" s="374"/>
      <c r="F151" s="374"/>
    </row>
    <row r="152" spans="1:8" ht="12.75" customHeight="1" x14ac:dyDescent="0.2">
      <c r="A152" s="69" t="s">
        <v>1</v>
      </c>
      <c r="B152" s="495">
        <f>'1. General Information'!Y26</f>
        <v>0</v>
      </c>
      <c r="C152" s="495"/>
      <c r="D152" s="6" t="s">
        <v>0</v>
      </c>
      <c r="E152" s="87">
        <f>'1. General Information'!Z10</f>
        <v>0</v>
      </c>
      <c r="F152" s="374"/>
    </row>
    <row r="153" spans="1:8" ht="12.75" customHeight="1" x14ac:dyDescent="0.2">
      <c r="A153" s="373"/>
      <c r="B153" s="374"/>
      <c r="C153" s="374"/>
      <c r="D153" s="374"/>
      <c r="E153" s="374"/>
      <c r="F153" s="374"/>
    </row>
    <row r="154" spans="1:8" ht="12.75" customHeight="1" x14ac:dyDescent="0.2">
      <c r="A154" s="373"/>
      <c r="B154" s="374"/>
      <c r="C154" s="374"/>
      <c r="D154" s="374"/>
      <c r="E154" s="374"/>
      <c r="F154" s="374"/>
    </row>
    <row r="155" spans="1:8" ht="12.75" customHeight="1" x14ac:dyDescent="0.2">
      <c r="A155" s="373"/>
      <c r="B155" s="374"/>
      <c r="C155" s="374"/>
      <c r="D155" s="374"/>
      <c r="E155" s="374"/>
      <c r="F155" s="374"/>
    </row>
    <row r="156" spans="1:8" ht="12.75" customHeight="1" x14ac:dyDescent="0.2">
      <c r="A156" s="373"/>
      <c r="B156" s="374"/>
      <c r="C156" s="374"/>
      <c r="D156" s="374"/>
      <c r="E156" s="374"/>
      <c r="F156" s="374"/>
    </row>
    <row r="157" spans="1:8" ht="12.75" customHeight="1" x14ac:dyDescent="0.2">
      <c r="A157" s="373"/>
      <c r="B157" s="374"/>
      <c r="C157" s="374"/>
      <c r="D157" s="374"/>
      <c r="E157" s="374"/>
      <c r="F157" s="374"/>
    </row>
    <row r="158" spans="1:8" ht="12.75" customHeight="1" x14ac:dyDescent="0.2">
      <c r="A158" s="373"/>
      <c r="B158" s="374"/>
      <c r="C158" s="374"/>
      <c r="D158" s="374"/>
      <c r="E158" s="374"/>
      <c r="F158" s="374"/>
    </row>
    <row r="159" spans="1:8" ht="12.75" customHeight="1" x14ac:dyDescent="0.2">
      <c r="A159" s="373"/>
      <c r="B159" s="374"/>
      <c r="C159" s="374"/>
      <c r="D159" s="374"/>
      <c r="E159" s="374"/>
      <c r="F159" s="374"/>
    </row>
    <row r="160" spans="1:8" ht="12.75" customHeight="1" x14ac:dyDescent="0.2">
      <c r="A160" s="373"/>
      <c r="B160" s="374"/>
      <c r="C160" s="374"/>
      <c r="D160" s="374"/>
      <c r="E160" s="374"/>
      <c r="F160" s="374"/>
    </row>
    <row r="161" spans="1:8" ht="12.75" customHeight="1" x14ac:dyDescent="0.2">
      <c r="A161" s="373"/>
      <c r="B161" s="374"/>
      <c r="C161" s="374"/>
      <c r="D161" s="374"/>
      <c r="E161" s="374"/>
      <c r="F161" s="374"/>
    </row>
    <row r="162" spans="1:8" ht="12.75" customHeight="1" x14ac:dyDescent="0.2">
      <c r="A162" s="373"/>
      <c r="B162" s="374"/>
      <c r="C162" s="374"/>
      <c r="D162" s="374"/>
      <c r="E162" s="374"/>
      <c r="F162" s="374"/>
    </row>
    <row r="163" spans="1:8" ht="27.75" customHeight="1" x14ac:dyDescent="0.2">
      <c r="A163" s="373"/>
      <c r="B163" s="740" t="s">
        <v>687</v>
      </c>
      <c r="C163" s="616"/>
      <c r="D163" s="616"/>
      <c r="E163" s="616"/>
      <c r="F163" s="616"/>
      <c r="G163" s="616"/>
      <c r="H163" s="616"/>
    </row>
    <row r="164" spans="1:8" ht="27.75" customHeight="1" x14ac:dyDescent="0.2">
      <c r="A164" s="373"/>
      <c r="B164" s="374"/>
      <c r="C164" s="232"/>
      <c r="D164" s="232"/>
      <c r="E164" s="232"/>
      <c r="F164" s="232"/>
      <c r="G164" s="232"/>
      <c r="H164" s="232"/>
    </row>
    <row r="165" spans="1:8" x14ac:dyDescent="0.2">
      <c r="A165" s="349"/>
      <c r="B165" s="374"/>
      <c r="C165" s="374"/>
      <c r="D165" s="374"/>
      <c r="E165" s="374"/>
      <c r="F165" s="374"/>
    </row>
    <row r="166" spans="1:8" ht="25.5" x14ac:dyDescent="0.2">
      <c r="B166" s="354"/>
      <c r="C166" s="351" t="s">
        <v>129</v>
      </c>
      <c r="D166" s="337" t="s">
        <v>495</v>
      </c>
      <c r="E166" s="338" t="s">
        <v>480</v>
      </c>
    </row>
    <row r="167" spans="1:8" x14ac:dyDescent="0.2">
      <c r="B167" s="339"/>
      <c r="C167" s="340" t="s">
        <v>481</v>
      </c>
      <c r="D167" s="385"/>
      <c r="E167" s="342"/>
    </row>
    <row r="168" spans="1:8" x14ac:dyDescent="0.2">
      <c r="B168" s="339"/>
      <c r="C168" s="340" t="s">
        <v>133</v>
      </c>
      <c r="D168" s="385">
        <v>6.0000000000000001E-3</v>
      </c>
      <c r="E168" s="342"/>
    </row>
    <row r="169" spans="1:8" x14ac:dyDescent="0.2">
      <c r="B169" s="339"/>
      <c r="C169" s="340" t="s">
        <v>135</v>
      </c>
      <c r="D169" s="386" t="s">
        <v>583</v>
      </c>
      <c r="E169" s="342"/>
    </row>
    <row r="170" spans="1:8" x14ac:dyDescent="0.2">
      <c r="B170" s="339"/>
      <c r="C170" s="340" t="s">
        <v>482</v>
      </c>
      <c r="D170" s="386" t="s">
        <v>582</v>
      </c>
      <c r="E170" s="342"/>
    </row>
    <row r="171" spans="1:8" x14ac:dyDescent="0.2">
      <c r="B171" s="339"/>
      <c r="C171" s="340" t="s">
        <v>137</v>
      </c>
      <c r="D171" s="386" t="s">
        <v>584</v>
      </c>
      <c r="E171" s="342"/>
    </row>
    <row r="172" spans="1:8" x14ac:dyDescent="0.2">
      <c r="B172" s="339"/>
      <c r="C172" s="340" t="s">
        <v>484</v>
      </c>
      <c r="D172" s="386" t="s">
        <v>585</v>
      </c>
      <c r="E172" s="342"/>
    </row>
    <row r="173" spans="1:8" x14ac:dyDescent="0.2">
      <c r="B173" s="339"/>
      <c r="C173" s="340" t="s">
        <v>485</v>
      </c>
      <c r="D173" s="386" t="s">
        <v>586</v>
      </c>
      <c r="E173" s="342"/>
    </row>
    <row r="174" spans="1:8" x14ac:dyDescent="0.2">
      <c r="B174" s="339"/>
      <c r="C174" s="340" t="s">
        <v>140</v>
      </c>
      <c r="D174" s="386" t="s">
        <v>587</v>
      </c>
      <c r="E174" s="342"/>
    </row>
    <row r="175" spans="1:8" x14ac:dyDescent="0.2">
      <c r="B175" s="339"/>
      <c r="C175" s="340" t="s">
        <v>486</v>
      </c>
      <c r="D175" s="385"/>
      <c r="E175" s="342"/>
    </row>
    <row r="176" spans="1:8" x14ac:dyDescent="0.2">
      <c r="B176" s="339"/>
      <c r="C176" s="340" t="s">
        <v>364</v>
      </c>
      <c r="D176" s="385">
        <v>1.4999999999999999E-2</v>
      </c>
      <c r="E176" s="342"/>
    </row>
    <row r="177" spans="1:8" x14ac:dyDescent="0.2">
      <c r="B177" s="339"/>
      <c r="C177" s="353" t="s">
        <v>487</v>
      </c>
      <c r="D177" s="385"/>
      <c r="E177" s="342"/>
    </row>
    <row r="178" spans="1:8" s="306" customFormat="1" x14ac:dyDescent="0.2">
      <c r="A178" s="305"/>
      <c r="B178" s="339"/>
      <c r="C178" s="353" t="s">
        <v>489</v>
      </c>
      <c r="D178" s="386" t="s">
        <v>586</v>
      </c>
      <c r="E178" s="342"/>
      <c r="F178" s="305"/>
      <c r="G178" s="4"/>
      <c r="H178" s="4"/>
    </row>
    <row r="179" spans="1:8" x14ac:dyDescent="0.2">
      <c r="A179" s="69" t="s">
        <v>1</v>
      </c>
      <c r="B179" s="339"/>
      <c r="C179" s="353" t="s">
        <v>164</v>
      </c>
      <c r="D179" s="386" t="s">
        <v>586</v>
      </c>
      <c r="E179" s="342"/>
    </row>
    <row r="180" spans="1:8" x14ac:dyDescent="0.2">
      <c r="B180" s="339"/>
      <c r="C180" s="353" t="s">
        <v>491</v>
      </c>
      <c r="D180" s="385"/>
      <c r="E180" s="342"/>
      <c r="F180" s="345" t="s">
        <v>494</v>
      </c>
    </row>
    <row r="181" spans="1:8" x14ac:dyDescent="0.2">
      <c r="D181" s="305"/>
      <c r="E181" s="305"/>
    </row>
    <row r="182" spans="1:8" x14ac:dyDescent="0.2">
      <c r="D182" s="305"/>
      <c r="E182" s="305"/>
    </row>
    <row r="183" spans="1:8" ht="12.75" customHeight="1" x14ac:dyDescent="0.2">
      <c r="D183" s="305"/>
      <c r="E183" s="305"/>
      <c r="G183" s="374"/>
      <c r="H183" s="374"/>
    </row>
    <row r="185" spans="1:8" x14ac:dyDescent="0.2">
      <c r="B185" s="374"/>
      <c r="C185" s="374"/>
      <c r="D185" s="374"/>
      <c r="E185" s="374"/>
      <c r="F185" s="374"/>
    </row>
    <row r="186" spans="1:8" x14ac:dyDescent="0.2">
      <c r="B186" s="374"/>
      <c r="C186" s="374"/>
      <c r="D186" s="374"/>
      <c r="E186" s="374"/>
      <c r="F186" s="374"/>
    </row>
    <row r="187" spans="1:8" x14ac:dyDescent="0.2">
      <c r="B187" s="374"/>
      <c r="C187" s="374"/>
      <c r="D187" s="374"/>
      <c r="E187" s="374"/>
      <c r="F187" s="374"/>
    </row>
    <row r="188" spans="1:8" ht="25.5" x14ac:dyDescent="0.2">
      <c r="B188" s="335"/>
      <c r="C188" s="351" t="s">
        <v>151</v>
      </c>
      <c r="D188" s="337" t="s">
        <v>495</v>
      </c>
      <c r="E188" s="338" t="s">
        <v>480</v>
      </c>
    </row>
    <row r="189" spans="1:8" x14ac:dyDescent="0.2">
      <c r="B189" s="339"/>
      <c r="C189" s="340" t="s">
        <v>481</v>
      </c>
      <c r="D189" s="385"/>
      <c r="E189" s="342"/>
    </row>
    <row r="190" spans="1:8" x14ac:dyDescent="0.2">
      <c r="B190" s="339"/>
      <c r="C190" s="340" t="s">
        <v>135</v>
      </c>
      <c r="D190" s="385">
        <v>3.0000000000000001E-3</v>
      </c>
      <c r="E190" s="342"/>
    </row>
    <row r="191" spans="1:8" x14ac:dyDescent="0.2">
      <c r="B191" s="339"/>
      <c r="C191" s="340" t="s">
        <v>482</v>
      </c>
      <c r="D191" s="385">
        <v>0.15</v>
      </c>
      <c r="E191" s="342"/>
    </row>
    <row r="192" spans="1:8" x14ac:dyDescent="0.2">
      <c r="B192" s="339"/>
      <c r="C192" s="340" t="s">
        <v>137</v>
      </c>
      <c r="D192" s="385">
        <v>1E-3</v>
      </c>
      <c r="E192" s="342"/>
    </row>
    <row r="193" spans="2:6" x14ac:dyDescent="0.2">
      <c r="B193" s="339"/>
      <c r="C193" s="340" t="s">
        <v>58</v>
      </c>
      <c r="D193" s="385"/>
      <c r="E193" s="342"/>
    </row>
    <row r="194" spans="2:6" x14ac:dyDescent="0.2">
      <c r="B194" s="339"/>
      <c r="C194" s="340" t="s">
        <v>485</v>
      </c>
      <c r="D194" s="385">
        <v>0.01</v>
      </c>
      <c r="E194" s="342"/>
    </row>
    <row r="195" spans="2:6" x14ac:dyDescent="0.2">
      <c r="B195" s="339"/>
      <c r="C195" s="340" t="s">
        <v>140</v>
      </c>
      <c r="D195" s="385">
        <v>1.3</v>
      </c>
      <c r="E195" s="342"/>
    </row>
    <row r="196" spans="2:6" x14ac:dyDescent="0.2">
      <c r="B196" s="339"/>
      <c r="C196" s="340" t="s">
        <v>487</v>
      </c>
      <c r="D196" s="385"/>
      <c r="E196" s="342"/>
    </row>
    <row r="197" spans="2:6" x14ac:dyDescent="0.2">
      <c r="B197" s="339"/>
      <c r="C197" s="340" t="s">
        <v>489</v>
      </c>
      <c r="D197" s="385">
        <v>0.01</v>
      </c>
      <c r="E197" s="342"/>
    </row>
    <row r="198" spans="2:6" x14ac:dyDescent="0.2">
      <c r="B198" s="339"/>
      <c r="C198" s="340" t="s">
        <v>491</v>
      </c>
      <c r="D198" s="385"/>
      <c r="E198" s="342"/>
      <c r="F198" s="345" t="s">
        <v>494</v>
      </c>
    </row>
    <row r="206" spans="2:6" x14ac:dyDescent="0.2">
      <c r="B206" s="495">
        <f>'1. General Information'!Y26</f>
        <v>0</v>
      </c>
      <c r="C206" s="495"/>
      <c r="D206" s="6" t="s">
        <v>0</v>
      </c>
      <c r="E206" s="87">
        <f>'1. General Information'!Z10</f>
        <v>0</v>
      </c>
      <c r="F206" s="4"/>
    </row>
  </sheetData>
  <mergeCells count="8">
    <mergeCell ref="B1:H7"/>
    <mergeCell ref="B101:C101"/>
    <mergeCell ref="B206:C206"/>
    <mergeCell ref="B60:H60"/>
    <mergeCell ref="B113:H113"/>
    <mergeCell ref="B163:H163"/>
    <mergeCell ref="B54:C54"/>
    <mergeCell ref="B152:C152"/>
  </mergeCells>
  <hyperlinks>
    <hyperlink ref="F50" location="'Chemistry II'!A1" display="&lt;---Back"/>
    <hyperlink ref="F79" location="'Chemistry II'!A1" display="&lt;---Back"/>
    <hyperlink ref="F125" location="'Chemistry II'!A1" display="&lt;---Back"/>
    <hyperlink ref="F133" location="'Chemistry II'!A1" display="&lt;---Back"/>
    <hyperlink ref="F148" location="'Chemistry II'!A1" display="&lt;---Back"/>
    <hyperlink ref="F180" location="'Chemistry II'!A1" display="&lt;---Back"/>
    <hyperlink ref="F198" location="'Chemistry II'!A1" display="&lt;---Back"/>
    <hyperlink ref="F28" location="'Chemistry II'!A1" display="&lt;---Back"/>
    <hyperlink ref="F97" location="'Chemistry II'!A1" display="&lt;---Back"/>
  </hyperlinks>
  <pageMargins left="0.75" right="0.25" top="0.75" bottom="0.75" header="0.3" footer="0.3"/>
  <pageSetup orientation="portrait" r:id="rId1"/>
  <headerFooter>
    <oddHeader>&amp;L&amp;G&amp;C
State of Alaska
Department of Environmental Conservation
Application for DRINKING WATER LABORATORY CERTIFICATION - CHEMISTRY</oddHeader>
    <oddFooter>&amp;LDEC Rev. 3-19-18&amp;R&amp;P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13"/>
  <sheetViews>
    <sheetView showGridLines="0" showWhiteSpace="0" view="pageLayout" zoomScaleNormal="100" workbookViewId="0">
      <selection activeCell="B13" sqref="B13"/>
    </sheetView>
  </sheetViews>
  <sheetFormatPr defaultColWidth="9" defaultRowHeight="12.75" x14ac:dyDescent="0.2"/>
  <cols>
    <col min="1" max="1" width="4.125" style="305" customWidth="1"/>
    <col min="2" max="2" width="22" style="305" customWidth="1"/>
    <col min="3" max="3" width="11.375" style="391" customWidth="1"/>
    <col min="4" max="4" width="10.625" style="305" customWidth="1"/>
    <col min="5" max="5" width="11.375" style="305" customWidth="1"/>
    <col min="6" max="6" width="12" style="305" customWidth="1"/>
    <col min="7" max="16384" width="9" style="305"/>
  </cols>
  <sheetData>
    <row r="3" spans="1:7" x14ac:dyDescent="0.2">
      <c r="A3" s="740" t="s">
        <v>687</v>
      </c>
      <c r="B3" s="740"/>
      <c r="C3" s="740"/>
      <c r="D3" s="740"/>
      <c r="E3" s="740"/>
      <c r="F3" s="740"/>
      <c r="G3" s="740"/>
    </row>
    <row r="4" spans="1:7" x14ac:dyDescent="0.2">
      <c r="A4" s="740"/>
      <c r="B4" s="740"/>
      <c r="C4" s="740"/>
      <c r="D4" s="740"/>
      <c r="E4" s="740"/>
      <c r="F4" s="740"/>
      <c r="G4" s="740"/>
    </row>
    <row r="5" spans="1:7" x14ac:dyDescent="0.2">
      <c r="A5" s="740"/>
      <c r="B5" s="740"/>
      <c r="C5" s="740"/>
      <c r="D5" s="740"/>
      <c r="E5" s="740"/>
      <c r="F5" s="740"/>
      <c r="G5" s="740"/>
    </row>
    <row r="6" spans="1:7" x14ac:dyDescent="0.2">
      <c r="A6" s="740"/>
      <c r="B6" s="740"/>
      <c r="C6" s="740"/>
      <c r="D6" s="740"/>
      <c r="E6" s="740"/>
      <c r="F6" s="740"/>
      <c r="G6" s="740"/>
    </row>
    <row r="7" spans="1:7" ht="0.75" customHeight="1" x14ac:dyDescent="0.2">
      <c r="A7" s="740"/>
      <c r="B7" s="740"/>
      <c r="C7" s="740"/>
      <c r="D7" s="740"/>
      <c r="E7" s="740"/>
      <c r="F7" s="740"/>
      <c r="G7" s="740"/>
    </row>
    <row r="8" spans="1:7" ht="25.5" x14ac:dyDescent="0.2">
      <c r="A8" s="335"/>
      <c r="B8" s="336">
        <v>505</v>
      </c>
      <c r="C8" s="390" t="s">
        <v>611</v>
      </c>
      <c r="D8" s="338" t="s">
        <v>480</v>
      </c>
    </row>
    <row r="9" spans="1:7" x14ac:dyDescent="0.2">
      <c r="A9" s="339"/>
      <c r="B9" s="340" t="s">
        <v>506</v>
      </c>
      <c r="C9" s="386" t="s">
        <v>596</v>
      </c>
      <c r="D9" s="355"/>
    </row>
    <row r="10" spans="1:7" x14ac:dyDescent="0.2">
      <c r="A10" s="339"/>
      <c r="B10" s="340" t="s">
        <v>507</v>
      </c>
      <c r="C10" s="385"/>
      <c r="D10" s="355"/>
    </row>
    <row r="11" spans="1:7" x14ac:dyDescent="0.2">
      <c r="A11" s="339"/>
      <c r="B11" s="340" t="s">
        <v>508</v>
      </c>
      <c r="C11" s="386" t="s">
        <v>601</v>
      </c>
      <c r="D11" s="355"/>
    </row>
    <row r="12" spans="1:7" ht="12.75" customHeight="1" x14ac:dyDescent="0.2">
      <c r="A12" s="339"/>
      <c r="B12" s="340" t="s">
        <v>509</v>
      </c>
      <c r="C12" s="386" t="s">
        <v>596</v>
      </c>
      <c r="D12" s="355"/>
    </row>
    <row r="13" spans="1:7" x14ac:dyDescent="0.2">
      <c r="A13" s="339"/>
      <c r="B13" s="340" t="s">
        <v>510</v>
      </c>
      <c r="C13" s="385"/>
      <c r="D13" s="355"/>
    </row>
    <row r="14" spans="1:7" x14ac:dyDescent="0.2">
      <c r="A14" s="339"/>
      <c r="B14" s="340" t="s">
        <v>511</v>
      </c>
      <c r="C14" s="386" t="s">
        <v>586</v>
      </c>
      <c r="D14" s="355"/>
    </row>
    <row r="15" spans="1:7" ht="13.5" customHeight="1" x14ac:dyDescent="0.2">
      <c r="A15" s="339"/>
      <c r="B15" s="340" t="s">
        <v>512</v>
      </c>
      <c r="C15" s="386" t="s">
        <v>600</v>
      </c>
      <c r="D15" s="355"/>
    </row>
    <row r="16" spans="1:7" ht="12.75" customHeight="1" x14ac:dyDescent="0.2">
      <c r="A16" s="339"/>
      <c r="B16" s="340" t="s">
        <v>513</v>
      </c>
      <c r="C16" s="386" t="s">
        <v>603</v>
      </c>
      <c r="D16" s="355"/>
    </row>
    <row r="17" spans="1:6" ht="12" customHeight="1" x14ac:dyDescent="0.2">
      <c r="A17" s="339"/>
      <c r="B17" s="340" t="s">
        <v>514</v>
      </c>
      <c r="C17" s="386" t="s">
        <v>601</v>
      </c>
      <c r="D17" s="355"/>
    </row>
    <row r="18" spans="1:6" ht="11.25" customHeight="1" x14ac:dyDescent="0.2">
      <c r="A18" s="339"/>
      <c r="B18" s="340" t="s">
        <v>515</v>
      </c>
      <c r="C18" s="386" t="s">
        <v>601</v>
      </c>
      <c r="D18" s="355"/>
    </row>
    <row r="19" spans="1:6" x14ac:dyDescent="0.2">
      <c r="A19" s="339"/>
      <c r="B19" s="340" t="s">
        <v>516</v>
      </c>
      <c r="C19" s="386" t="s">
        <v>603</v>
      </c>
      <c r="D19" s="355"/>
    </row>
    <row r="20" spans="1:6" ht="12.75" customHeight="1" x14ac:dyDescent="0.2">
      <c r="A20" s="339"/>
      <c r="B20" s="340" t="s">
        <v>517</v>
      </c>
      <c r="C20" s="386" t="s">
        <v>601</v>
      </c>
      <c r="D20" s="355"/>
    </row>
    <row r="21" spans="1:6" x14ac:dyDescent="0.2">
      <c r="A21" s="339"/>
      <c r="B21" s="356" t="s">
        <v>518</v>
      </c>
      <c r="C21" s="386" t="s">
        <v>601</v>
      </c>
      <c r="D21" s="355"/>
    </row>
    <row r="22" spans="1:6" x14ac:dyDescent="0.2">
      <c r="A22" s="339"/>
      <c r="B22" s="340" t="s">
        <v>519</v>
      </c>
      <c r="C22" s="386" t="s">
        <v>604</v>
      </c>
      <c r="D22" s="355"/>
    </row>
    <row r="23" spans="1:6" ht="12.75" customHeight="1" x14ac:dyDescent="0.2">
      <c r="A23" s="339"/>
      <c r="B23" s="340" t="s">
        <v>520</v>
      </c>
      <c r="C23" s="386" t="s">
        <v>598</v>
      </c>
      <c r="D23" s="355"/>
      <c r="E23" s="357" t="s">
        <v>494</v>
      </c>
    </row>
    <row r="24" spans="1:6" x14ac:dyDescent="0.2">
      <c r="F24" s="358"/>
    </row>
    <row r="25" spans="1:6" ht="25.5" x14ac:dyDescent="0.2">
      <c r="A25" s="335"/>
      <c r="B25" s="405" t="s">
        <v>616</v>
      </c>
      <c r="C25" s="390" t="s">
        <v>612</v>
      </c>
      <c r="D25" s="338" t="s">
        <v>480</v>
      </c>
    </row>
    <row r="26" spans="1:6" x14ac:dyDescent="0.2">
      <c r="A26" s="339"/>
      <c r="B26" s="359" t="s">
        <v>521</v>
      </c>
      <c r="C26" s="385">
        <v>0.5</v>
      </c>
      <c r="D26" s="355"/>
    </row>
    <row r="27" spans="1:6" x14ac:dyDescent="0.2">
      <c r="A27" s="360"/>
      <c r="B27" s="359" t="s">
        <v>522</v>
      </c>
      <c r="C27" s="385">
        <v>0.5</v>
      </c>
      <c r="D27" s="355"/>
    </row>
    <row r="28" spans="1:6" x14ac:dyDescent="0.2">
      <c r="A28" s="360"/>
      <c r="B28" s="359" t="s">
        <v>523</v>
      </c>
      <c r="C28" s="385">
        <v>0.5</v>
      </c>
      <c r="D28" s="355"/>
    </row>
    <row r="29" spans="1:6" x14ac:dyDescent="0.2">
      <c r="A29" s="360"/>
      <c r="B29" s="359" t="s">
        <v>524</v>
      </c>
      <c r="C29" s="385">
        <v>0.5</v>
      </c>
      <c r="D29" s="355"/>
    </row>
    <row r="30" spans="1:6" x14ac:dyDescent="0.2">
      <c r="A30" s="360"/>
      <c r="B30" s="359" t="s">
        <v>525</v>
      </c>
      <c r="C30" s="385">
        <v>0.5</v>
      </c>
      <c r="D30" s="355"/>
    </row>
    <row r="31" spans="1:6" x14ac:dyDescent="0.2">
      <c r="A31" s="360"/>
      <c r="B31" s="359" t="s">
        <v>526</v>
      </c>
      <c r="C31" s="385">
        <v>0.5</v>
      </c>
      <c r="D31" s="355"/>
    </row>
    <row r="32" spans="1:6" x14ac:dyDescent="0.2">
      <c r="A32" s="360"/>
      <c r="B32" s="359" t="s">
        <v>527</v>
      </c>
      <c r="C32" s="385">
        <v>0.5</v>
      </c>
      <c r="D32" s="355"/>
    </row>
    <row r="33" spans="1:7" x14ac:dyDescent="0.2">
      <c r="A33" s="339"/>
      <c r="B33" s="359" t="s">
        <v>528</v>
      </c>
      <c r="C33" s="385">
        <v>0.5</v>
      </c>
      <c r="D33" s="355"/>
    </row>
    <row r="34" spans="1:7" x14ac:dyDescent="0.2">
      <c r="A34" s="339"/>
      <c r="B34" s="359" t="s">
        <v>529</v>
      </c>
      <c r="C34" s="385">
        <v>0.5</v>
      </c>
      <c r="D34" s="355"/>
    </row>
    <row r="35" spans="1:7" x14ac:dyDescent="0.2">
      <c r="A35" s="339"/>
      <c r="B35" s="359" t="s">
        <v>530</v>
      </c>
      <c r="C35" s="385">
        <v>0.5</v>
      </c>
      <c r="D35" s="355"/>
    </row>
    <row r="36" spans="1:7" x14ac:dyDescent="0.2">
      <c r="A36" s="339"/>
      <c r="B36" s="359" t="s">
        <v>531</v>
      </c>
      <c r="C36" s="385">
        <v>0.5</v>
      </c>
      <c r="D36" s="355"/>
    </row>
    <row r="37" spans="1:7" x14ac:dyDescent="0.2">
      <c r="A37" s="339"/>
      <c r="B37" s="359" t="s">
        <v>532</v>
      </c>
      <c r="C37" s="385">
        <v>0.5</v>
      </c>
      <c r="D37" s="355"/>
    </row>
    <row r="38" spans="1:7" x14ac:dyDescent="0.2">
      <c r="A38" s="339"/>
      <c r="B38" s="359" t="s">
        <v>533</v>
      </c>
      <c r="C38" s="385">
        <v>0.5</v>
      </c>
      <c r="D38" s="355"/>
    </row>
    <row r="39" spans="1:7" x14ac:dyDescent="0.2">
      <c r="A39" s="339"/>
      <c r="B39" s="359" t="s">
        <v>534</v>
      </c>
      <c r="C39" s="385">
        <v>0.5</v>
      </c>
      <c r="D39" s="355"/>
    </row>
    <row r="40" spans="1:7" x14ac:dyDescent="0.2">
      <c r="A40" s="339"/>
      <c r="B40" s="359" t="s">
        <v>535</v>
      </c>
      <c r="C40" s="385">
        <v>0.5</v>
      </c>
      <c r="D40" s="355"/>
    </row>
    <row r="41" spans="1:7" x14ac:dyDescent="0.2">
      <c r="A41" s="339"/>
      <c r="B41" s="359" t="s">
        <v>536</v>
      </c>
      <c r="C41" s="385">
        <v>0.5</v>
      </c>
      <c r="D41" s="355"/>
    </row>
    <row r="42" spans="1:7" x14ac:dyDescent="0.2">
      <c r="A42" s="339"/>
      <c r="B42" s="359" t="s">
        <v>537</v>
      </c>
      <c r="C42" s="385">
        <v>0.5</v>
      </c>
      <c r="D42" s="355"/>
    </row>
    <row r="43" spans="1:7" x14ac:dyDescent="0.2">
      <c r="A43" s="339"/>
      <c r="B43" s="359" t="s">
        <v>538</v>
      </c>
      <c r="C43" s="385">
        <v>0.5</v>
      </c>
      <c r="D43" s="355"/>
    </row>
    <row r="44" spans="1:7" x14ac:dyDescent="0.2">
      <c r="A44" s="339"/>
      <c r="B44" s="359" t="s">
        <v>539</v>
      </c>
      <c r="C44" s="385">
        <v>0.5</v>
      </c>
      <c r="D44" s="355"/>
    </row>
    <row r="45" spans="1:7" x14ac:dyDescent="0.2">
      <c r="A45" s="339"/>
      <c r="B45" s="359" t="s">
        <v>540</v>
      </c>
      <c r="C45" s="385">
        <v>0.5</v>
      </c>
      <c r="D45" s="355"/>
    </row>
    <row r="46" spans="1:7" x14ac:dyDescent="0.2">
      <c r="A46" s="339"/>
      <c r="B46" s="359" t="s">
        <v>541</v>
      </c>
      <c r="C46" s="385">
        <v>0.5</v>
      </c>
      <c r="D46" s="355"/>
      <c r="E46" s="357" t="s">
        <v>494</v>
      </c>
    </row>
    <row r="47" spans="1:7" x14ac:dyDescent="0.2">
      <c r="A47" s="361"/>
      <c r="B47" s="362"/>
      <c r="C47" s="387"/>
      <c r="D47" s="346"/>
      <c r="E47" s="346"/>
      <c r="F47" s="346"/>
      <c r="G47" s="363"/>
    </row>
    <row r="48" spans="1:7" x14ac:dyDescent="0.2">
      <c r="A48" s="741" t="s">
        <v>593</v>
      </c>
      <c r="B48" s="742"/>
      <c r="C48" s="742"/>
      <c r="D48" s="742"/>
      <c r="E48" s="742"/>
      <c r="F48" s="742"/>
      <c r="G48" s="742"/>
    </row>
    <row r="49" spans="1:8" x14ac:dyDescent="0.2">
      <c r="A49" s="742"/>
      <c r="B49" s="742"/>
      <c r="C49" s="742"/>
      <c r="D49" s="742"/>
      <c r="E49" s="742"/>
      <c r="F49" s="742"/>
      <c r="G49" s="742"/>
    </row>
    <row r="50" spans="1:8" x14ac:dyDescent="0.2">
      <c r="A50" s="742"/>
      <c r="B50" s="742"/>
      <c r="C50" s="742"/>
      <c r="D50" s="742"/>
      <c r="E50" s="742"/>
      <c r="F50" s="742"/>
      <c r="G50" s="742"/>
    </row>
    <row r="51" spans="1:8" x14ac:dyDescent="0.2">
      <c r="A51" s="742"/>
      <c r="B51" s="742"/>
      <c r="C51" s="742"/>
      <c r="D51" s="742"/>
      <c r="E51" s="742"/>
      <c r="F51" s="742"/>
      <c r="G51" s="742"/>
    </row>
    <row r="52" spans="1:8" x14ac:dyDescent="0.2">
      <c r="A52" s="490"/>
      <c r="B52" s="490"/>
      <c r="C52" s="490"/>
      <c r="D52" s="490"/>
      <c r="E52" s="490"/>
      <c r="F52" s="490"/>
      <c r="G52" s="490"/>
    </row>
    <row r="53" spans="1:8" s="306" customFormat="1" x14ac:dyDescent="0.2">
      <c r="A53" s="69" t="s">
        <v>1</v>
      </c>
      <c r="B53" s="495">
        <f>'1. General Information'!Y26</f>
        <v>0</v>
      </c>
      <c r="C53" s="495"/>
      <c r="D53" s="6" t="s">
        <v>0</v>
      </c>
      <c r="E53" s="87">
        <f>'1. General Information'!Z10</f>
        <v>0</v>
      </c>
      <c r="F53" s="4"/>
      <c r="G53" s="4"/>
      <c r="H53" s="4"/>
    </row>
    <row r="54" spans="1:8" x14ac:dyDescent="0.2">
      <c r="D54" s="347"/>
      <c r="E54" s="348"/>
    </row>
    <row r="57" spans="1:8" x14ac:dyDescent="0.2">
      <c r="A57" s="740" t="s">
        <v>687</v>
      </c>
      <c r="B57" s="490"/>
      <c r="C57" s="490"/>
      <c r="D57" s="490"/>
      <c r="E57" s="490"/>
      <c r="F57" s="490"/>
      <c r="G57" s="490"/>
    </row>
    <row r="58" spans="1:8" x14ac:dyDescent="0.2">
      <c r="A58" s="490"/>
      <c r="B58" s="490"/>
      <c r="C58" s="490"/>
      <c r="D58" s="490"/>
      <c r="E58" s="490"/>
      <c r="F58" s="490"/>
      <c r="G58" s="490"/>
    </row>
    <row r="59" spans="1:8" ht="12.75" customHeight="1" x14ac:dyDescent="0.2">
      <c r="A59" s="490"/>
      <c r="B59" s="490"/>
      <c r="C59" s="490"/>
      <c r="D59" s="490"/>
      <c r="E59" s="490"/>
      <c r="F59" s="490"/>
      <c r="G59" s="490"/>
    </row>
    <row r="60" spans="1:8" x14ac:dyDescent="0.2">
      <c r="A60" s="490"/>
      <c r="B60" s="490"/>
      <c r="C60" s="490"/>
      <c r="D60" s="490"/>
      <c r="E60" s="490"/>
      <c r="F60" s="490"/>
      <c r="G60" s="490"/>
    </row>
    <row r="61" spans="1:8" ht="0.75" customHeight="1" x14ac:dyDescent="0.2">
      <c r="A61" s="490"/>
      <c r="B61" s="490"/>
      <c r="C61" s="490"/>
      <c r="D61" s="490"/>
      <c r="E61" s="490"/>
      <c r="F61" s="490"/>
      <c r="G61" s="490"/>
    </row>
    <row r="62" spans="1:8" ht="25.5" x14ac:dyDescent="0.2">
      <c r="A62" s="335"/>
      <c r="B62" s="336" t="s">
        <v>542</v>
      </c>
      <c r="C62" s="390" t="s">
        <v>602</v>
      </c>
      <c r="D62" s="338" t="s">
        <v>480</v>
      </c>
    </row>
    <row r="63" spans="1:8" x14ac:dyDescent="0.2">
      <c r="A63" s="339"/>
      <c r="B63" s="359" t="s">
        <v>543</v>
      </c>
      <c r="C63" s="386" t="s">
        <v>544</v>
      </c>
      <c r="D63" s="355"/>
    </row>
    <row r="64" spans="1:8" x14ac:dyDescent="0.2">
      <c r="A64" s="360"/>
      <c r="B64" s="359" t="s">
        <v>545</v>
      </c>
      <c r="C64" s="386" t="s">
        <v>544</v>
      </c>
      <c r="D64" s="355"/>
    </row>
    <row r="65" spans="1:5" x14ac:dyDescent="0.2">
      <c r="A65" s="360"/>
      <c r="B65" s="359" t="s">
        <v>546</v>
      </c>
      <c r="C65" s="386" t="s">
        <v>544</v>
      </c>
      <c r="D65" s="355"/>
    </row>
    <row r="66" spans="1:5" x14ac:dyDescent="0.2">
      <c r="A66" s="360"/>
      <c r="B66" s="359" t="s">
        <v>547</v>
      </c>
      <c r="C66" s="386" t="s">
        <v>544</v>
      </c>
      <c r="D66" s="355"/>
    </row>
    <row r="67" spans="1:5" x14ac:dyDescent="0.2">
      <c r="A67" s="360"/>
      <c r="B67" s="359" t="s">
        <v>548</v>
      </c>
      <c r="C67" s="386" t="s">
        <v>605</v>
      </c>
      <c r="D67" s="355"/>
      <c r="E67" s="357" t="s">
        <v>494</v>
      </c>
    </row>
    <row r="69" spans="1:5" ht="25.5" x14ac:dyDescent="0.2">
      <c r="A69" s="335"/>
      <c r="B69" s="336">
        <v>508</v>
      </c>
      <c r="C69" s="390" t="s">
        <v>611</v>
      </c>
      <c r="D69" s="338" t="s">
        <v>480</v>
      </c>
    </row>
    <row r="70" spans="1:5" x14ac:dyDescent="0.2">
      <c r="A70" s="339"/>
      <c r="B70" s="340" t="s">
        <v>507</v>
      </c>
      <c r="C70" s="392"/>
      <c r="D70" s="355"/>
    </row>
    <row r="71" spans="1:5" x14ac:dyDescent="0.2">
      <c r="A71" s="360"/>
      <c r="B71" s="340" t="s">
        <v>509</v>
      </c>
      <c r="C71" s="386" t="s">
        <v>599</v>
      </c>
      <c r="D71" s="355"/>
    </row>
    <row r="72" spans="1:5" x14ac:dyDescent="0.2">
      <c r="A72" s="360"/>
      <c r="B72" s="340" t="s">
        <v>510</v>
      </c>
      <c r="C72" s="385"/>
      <c r="D72" s="355"/>
    </row>
    <row r="73" spans="1:5" x14ac:dyDescent="0.2">
      <c r="A73" s="360"/>
      <c r="B73" s="340" t="s">
        <v>511</v>
      </c>
      <c r="C73" s="386" t="s">
        <v>586</v>
      </c>
      <c r="D73" s="355"/>
    </row>
    <row r="74" spans="1:5" x14ac:dyDescent="0.2">
      <c r="A74" s="360"/>
      <c r="B74" s="340" t="s">
        <v>512</v>
      </c>
      <c r="C74" s="386" t="s">
        <v>600</v>
      </c>
      <c r="D74" s="355"/>
    </row>
    <row r="75" spans="1:5" x14ac:dyDescent="0.2">
      <c r="A75" s="360"/>
      <c r="B75" s="340" t="s">
        <v>513</v>
      </c>
      <c r="C75" s="386" t="s">
        <v>603</v>
      </c>
      <c r="D75" s="355"/>
    </row>
    <row r="76" spans="1:5" x14ac:dyDescent="0.2">
      <c r="A76" s="360"/>
      <c r="B76" s="340" t="s">
        <v>514</v>
      </c>
      <c r="C76" s="386" t="s">
        <v>601</v>
      </c>
      <c r="D76" s="355"/>
    </row>
    <row r="77" spans="1:5" x14ac:dyDescent="0.2">
      <c r="A77" s="360"/>
      <c r="B77" s="340" t="s">
        <v>515</v>
      </c>
      <c r="C77" s="386" t="s">
        <v>601</v>
      </c>
      <c r="D77" s="355"/>
    </row>
    <row r="78" spans="1:5" x14ac:dyDescent="0.2">
      <c r="A78" s="360"/>
      <c r="B78" s="340" t="s">
        <v>516</v>
      </c>
      <c r="C78" s="386" t="s">
        <v>603</v>
      </c>
      <c r="D78" s="355"/>
    </row>
    <row r="79" spans="1:5" x14ac:dyDescent="0.2">
      <c r="A79" s="360"/>
      <c r="B79" s="340" t="s">
        <v>517</v>
      </c>
      <c r="C79" s="386" t="s">
        <v>601</v>
      </c>
      <c r="D79" s="355"/>
    </row>
    <row r="80" spans="1:5" x14ac:dyDescent="0.2">
      <c r="A80" s="360"/>
      <c r="B80" s="340" t="s">
        <v>549</v>
      </c>
      <c r="C80" s="392"/>
      <c r="D80" s="355"/>
    </row>
    <row r="81" spans="1:7" x14ac:dyDescent="0.2">
      <c r="A81" s="360"/>
      <c r="B81" s="340" t="s">
        <v>550</v>
      </c>
      <c r="C81" s="392"/>
      <c r="D81" s="355"/>
    </row>
    <row r="82" spans="1:7" x14ac:dyDescent="0.2">
      <c r="A82" s="360"/>
      <c r="B82" s="340" t="s">
        <v>520</v>
      </c>
      <c r="C82" s="386" t="s">
        <v>592</v>
      </c>
      <c r="D82" s="355"/>
    </row>
    <row r="83" spans="1:7" x14ac:dyDescent="0.2">
      <c r="A83" s="360"/>
      <c r="B83" s="340" t="s">
        <v>551</v>
      </c>
      <c r="C83" s="392"/>
      <c r="D83" s="355"/>
      <c r="E83" s="357" t="s">
        <v>494</v>
      </c>
    </row>
    <row r="85" spans="1:7" ht="25.5" x14ac:dyDescent="0.2">
      <c r="A85" s="335"/>
      <c r="B85" s="336" t="s">
        <v>627</v>
      </c>
      <c r="C85" s="390" t="s">
        <v>611</v>
      </c>
      <c r="D85" s="338" t="s">
        <v>480</v>
      </c>
    </row>
    <row r="86" spans="1:7" x14ac:dyDescent="0.2">
      <c r="A86" s="360"/>
      <c r="B86" s="364" t="s">
        <v>552</v>
      </c>
      <c r="C86" s="386" t="s">
        <v>596</v>
      </c>
      <c r="D86" s="355"/>
    </row>
    <row r="87" spans="1:7" x14ac:dyDescent="0.2">
      <c r="A87" s="360"/>
      <c r="B87" s="340" t="s">
        <v>553</v>
      </c>
      <c r="C87" s="386" t="s">
        <v>606</v>
      </c>
      <c r="D87" s="355"/>
    </row>
    <row r="88" spans="1:7" x14ac:dyDescent="0.2">
      <c r="A88" s="360"/>
      <c r="B88" s="340" t="s">
        <v>554</v>
      </c>
      <c r="C88" s="386" t="s">
        <v>598</v>
      </c>
      <c r="D88" s="355"/>
    </row>
    <row r="89" spans="1:7" x14ac:dyDescent="0.2">
      <c r="A89" s="360"/>
      <c r="B89" s="340" t="s">
        <v>555</v>
      </c>
      <c r="C89" s="385"/>
      <c r="D89" s="355"/>
    </row>
    <row r="90" spans="1:7" x14ac:dyDescent="0.2">
      <c r="A90" s="360"/>
      <c r="B90" s="340" t="s">
        <v>556</v>
      </c>
      <c r="C90" s="386" t="s">
        <v>599</v>
      </c>
      <c r="D90" s="355"/>
    </row>
    <row r="91" spans="1:7" x14ac:dyDescent="0.2">
      <c r="A91" s="360"/>
      <c r="B91" s="340" t="s">
        <v>557</v>
      </c>
      <c r="C91" s="386" t="s">
        <v>600</v>
      </c>
      <c r="D91" s="355"/>
    </row>
    <row r="92" spans="1:7" x14ac:dyDescent="0.2">
      <c r="A92" s="360"/>
      <c r="B92" s="340" t="s">
        <v>558</v>
      </c>
      <c r="C92" s="386" t="s">
        <v>601</v>
      </c>
      <c r="D92" s="355"/>
      <c r="E92" s="357" t="s">
        <v>494</v>
      </c>
    </row>
    <row r="93" spans="1:7" x14ac:dyDescent="0.2">
      <c r="A93" s="365"/>
      <c r="B93" s="366"/>
      <c r="C93" s="387"/>
      <c r="D93" s="346"/>
      <c r="E93" s="346"/>
      <c r="F93" s="346"/>
      <c r="G93" s="363"/>
    </row>
    <row r="94" spans="1:7" ht="12.75" customHeight="1" x14ac:dyDescent="0.2">
      <c r="A94" s="741" t="s">
        <v>593</v>
      </c>
      <c r="B94" s="742"/>
      <c r="C94" s="742"/>
      <c r="D94" s="742"/>
      <c r="E94" s="742"/>
      <c r="F94" s="742"/>
      <c r="G94" s="742"/>
    </row>
    <row r="95" spans="1:7" x14ac:dyDescent="0.2">
      <c r="A95" s="742"/>
      <c r="B95" s="742"/>
      <c r="C95" s="742"/>
      <c r="D95" s="742"/>
      <c r="E95" s="742"/>
      <c r="F95" s="742"/>
      <c r="G95" s="742"/>
    </row>
    <row r="96" spans="1:7" x14ac:dyDescent="0.2">
      <c r="A96" s="742"/>
      <c r="B96" s="742"/>
      <c r="C96" s="742"/>
      <c r="D96" s="742"/>
      <c r="E96" s="742"/>
      <c r="F96" s="742"/>
      <c r="G96" s="742"/>
    </row>
    <row r="97" spans="1:8" x14ac:dyDescent="0.2">
      <c r="A97" s="742"/>
      <c r="B97" s="742"/>
      <c r="C97" s="742"/>
      <c r="D97" s="742"/>
      <c r="E97" s="742"/>
      <c r="F97" s="742"/>
      <c r="G97" s="742"/>
    </row>
    <row r="98" spans="1:8" x14ac:dyDescent="0.2">
      <c r="A98" s="490"/>
      <c r="B98" s="490"/>
      <c r="C98" s="490"/>
      <c r="D98" s="490"/>
      <c r="E98" s="490"/>
      <c r="F98" s="490"/>
      <c r="G98" s="490"/>
    </row>
    <row r="99" spans="1:8" x14ac:dyDescent="0.2">
      <c r="A99" s="365"/>
      <c r="B99" s="366"/>
      <c r="C99" s="387"/>
      <c r="D99" s="346"/>
      <c r="E99" s="346"/>
      <c r="F99" s="346"/>
      <c r="G99" s="363"/>
    </row>
    <row r="100" spans="1:8" x14ac:dyDescent="0.2">
      <c r="A100" s="365"/>
      <c r="B100" s="366"/>
      <c r="C100" s="387"/>
      <c r="D100" s="346"/>
      <c r="E100" s="346"/>
      <c r="F100" s="346"/>
      <c r="G100" s="363"/>
    </row>
    <row r="101" spans="1:8" x14ac:dyDescent="0.2">
      <c r="A101" s="365"/>
      <c r="B101" s="366"/>
      <c r="C101" s="387"/>
      <c r="D101" s="346"/>
      <c r="E101" s="346"/>
      <c r="F101" s="346"/>
      <c r="G101" s="363"/>
    </row>
    <row r="102" spans="1:8" x14ac:dyDescent="0.2">
      <c r="A102" s="365"/>
      <c r="B102" s="366"/>
      <c r="C102" s="387"/>
      <c r="D102" s="346"/>
      <c r="E102" s="346"/>
      <c r="F102" s="346"/>
      <c r="G102" s="363"/>
    </row>
    <row r="103" spans="1:8" x14ac:dyDescent="0.2">
      <c r="A103" s="365"/>
      <c r="B103" s="366"/>
      <c r="C103" s="387"/>
      <c r="D103" s="346"/>
      <c r="E103" s="346"/>
      <c r="F103" s="346"/>
      <c r="G103" s="363"/>
    </row>
    <row r="104" spans="1:8" x14ac:dyDescent="0.2">
      <c r="A104" s="365"/>
      <c r="B104" s="366"/>
      <c r="C104" s="387"/>
      <c r="D104" s="346"/>
      <c r="E104" s="346"/>
      <c r="F104" s="346"/>
      <c r="G104" s="363"/>
    </row>
    <row r="105" spans="1:8" x14ac:dyDescent="0.2">
      <c r="A105" s="365"/>
      <c r="B105" s="366"/>
      <c r="C105" s="387"/>
      <c r="D105" s="346"/>
      <c r="E105" s="346"/>
      <c r="F105" s="346"/>
      <c r="G105" s="363"/>
    </row>
    <row r="106" spans="1:8" s="306" customFormat="1" x14ac:dyDescent="0.2">
      <c r="A106" s="69" t="s">
        <v>1</v>
      </c>
      <c r="B106" s="495">
        <f>'1. General Information'!Y26</f>
        <v>0</v>
      </c>
      <c r="C106" s="495"/>
      <c r="D106" s="6" t="s">
        <v>0</v>
      </c>
      <c r="E106" s="87">
        <f>'1. General Information'!Z10</f>
        <v>0</v>
      </c>
      <c r="F106" s="4"/>
      <c r="G106" s="4"/>
      <c r="H106" s="4"/>
    </row>
    <row r="107" spans="1:8" x14ac:dyDescent="0.2">
      <c r="A107" s="365"/>
      <c r="B107" s="366"/>
      <c r="C107" s="387"/>
      <c r="D107" s="346"/>
      <c r="E107" s="346"/>
      <c r="F107" s="346"/>
      <c r="G107" s="363"/>
    </row>
    <row r="108" spans="1:8" x14ac:dyDescent="0.2">
      <c r="A108" s="365"/>
      <c r="B108" s="366"/>
      <c r="C108" s="387"/>
      <c r="D108" s="346"/>
      <c r="E108" s="346"/>
      <c r="F108" s="346"/>
      <c r="G108" s="363"/>
    </row>
    <row r="109" spans="1:8" x14ac:dyDescent="0.2">
      <c r="A109" s="365"/>
      <c r="B109" s="366"/>
      <c r="C109" s="387"/>
      <c r="D109" s="346"/>
      <c r="E109" s="346"/>
      <c r="F109" s="346"/>
      <c r="G109" s="363"/>
    </row>
    <row r="110" spans="1:8" x14ac:dyDescent="0.2">
      <c r="A110" s="743" t="s">
        <v>687</v>
      </c>
      <c r="B110" s="490"/>
      <c r="C110" s="490"/>
      <c r="D110" s="490"/>
      <c r="E110" s="490"/>
      <c r="F110" s="490"/>
      <c r="G110" s="490"/>
    </row>
    <row r="111" spans="1:8" x14ac:dyDescent="0.2">
      <c r="A111" s="490"/>
      <c r="B111" s="490"/>
      <c r="C111" s="490"/>
      <c r="D111" s="490"/>
      <c r="E111" s="490"/>
      <c r="F111" s="490"/>
      <c r="G111" s="490"/>
    </row>
    <row r="112" spans="1:8" ht="12.75" customHeight="1" x14ac:dyDescent="0.2">
      <c r="A112" s="490"/>
      <c r="B112" s="490"/>
      <c r="C112" s="490"/>
      <c r="D112" s="490"/>
      <c r="E112" s="490"/>
      <c r="F112" s="490"/>
      <c r="G112" s="490"/>
    </row>
    <row r="113" spans="1:7" x14ac:dyDescent="0.2">
      <c r="A113" s="490"/>
      <c r="B113" s="490"/>
      <c r="C113" s="490"/>
      <c r="D113" s="490"/>
      <c r="E113" s="490"/>
      <c r="F113" s="490"/>
      <c r="G113" s="490"/>
    </row>
    <row r="114" spans="1:7" ht="25.5" x14ac:dyDescent="0.2">
      <c r="A114" s="335"/>
      <c r="B114" s="405" t="s">
        <v>679</v>
      </c>
      <c r="C114" s="390" t="s">
        <v>602</v>
      </c>
      <c r="D114" s="338" t="s">
        <v>480</v>
      </c>
    </row>
    <row r="115" spans="1:7" x14ac:dyDescent="0.2">
      <c r="A115" s="339"/>
      <c r="B115" s="359" t="s">
        <v>559</v>
      </c>
      <c r="C115" s="386" t="s">
        <v>560</v>
      </c>
      <c r="D115" s="355"/>
    </row>
    <row r="116" spans="1:7" x14ac:dyDescent="0.2">
      <c r="A116" s="360"/>
      <c r="B116" s="359" t="s">
        <v>561</v>
      </c>
      <c r="C116" s="386" t="s">
        <v>544</v>
      </c>
      <c r="D116" s="355"/>
    </row>
    <row r="117" spans="1:7" x14ac:dyDescent="0.2">
      <c r="A117" s="360"/>
      <c r="B117" s="359" t="s">
        <v>562</v>
      </c>
      <c r="C117" s="386" t="s">
        <v>544</v>
      </c>
      <c r="D117" s="355"/>
    </row>
    <row r="118" spans="1:7" x14ac:dyDescent="0.2">
      <c r="A118" s="360"/>
      <c r="B118" s="359" t="s">
        <v>563</v>
      </c>
      <c r="C118" s="386" t="s">
        <v>544</v>
      </c>
      <c r="D118" s="355"/>
    </row>
    <row r="119" spans="1:7" x14ac:dyDescent="0.2">
      <c r="A119" s="360"/>
      <c r="B119" s="359" t="s">
        <v>564</v>
      </c>
      <c r="C119" s="386" t="s">
        <v>544</v>
      </c>
      <c r="D119" s="355"/>
    </row>
    <row r="120" spans="1:7" x14ac:dyDescent="0.2">
      <c r="A120" s="360"/>
      <c r="B120" s="359" t="s">
        <v>565</v>
      </c>
      <c r="C120" s="386">
        <v>60</v>
      </c>
      <c r="D120" s="355"/>
      <c r="E120" s="357" t="s">
        <v>494</v>
      </c>
    </row>
    <row r="122" spans="1:7" ht="12.75" hidden="1" customHeight="1" x14ac:dyDescent="0.2">
      <c r="A122" s="740"/>
      <c r="B122" s="740"/>
      <c r="C122" s="740"/>
      <c r="D122" s="740"/>
      <c r="E122" s="740"/>
      <c r="F122" s="740"/>
      <c r="G122" s="740"/>
    </row>
    <row r="123" spans="1:7" ht="25.5" x14ac:dyDescent="0.2">
      <c r="A123" s="335"/>
      <c r="B123" s="336">
        <v>525.20000000000005</v>
      </c>
      <c r="C123" s="390" t="s">
        <v>611</v>
      </c>
      <c r="D123" s="338" t="s">
        <v>480</v>
      </c>
    </row>
    <row r="124" spans="1:7" x14ac:dyDescent="0.2">
      <c r="A124" s="367"/>
      <c r="B124" s="340" t="s">
        <v>566</v>
      </c>
      <c r="C124" s="385"/>
      <c r="D124" s="355"/>
    </row>
    <row r="125" spans="1:7" x14ac:dyDescent="0.2">
      <c r="A125" s="367"/>
      <c r="B125" s="340" t="s">
        <v>567</v>
      </c>
      <c r="C125" s="385"/>
      <c r="D125" s="355"/>
    </row>
    <row r="126" spans="1:7" x14ac:dyDescent="0.2">
      <c r="A126" s="367"/>
      <c r="B126" s="340" t="s">
        <v>506</v>
      </c>
      <c r="C126" s="386" t="s">
        <v>596</v>
      </c>
      <c r="D126" s="355"/>
    </row>
    <row r="127" spans="1:7" x14ac:dyDescent="0.2">
      <c r="A127" s="367"/>
      <c r="B127" s="340" t="s">
        <v>507</v>
      </c>
      <c r="C127" s="385"/>
      <c r="D127" s="355"/>
    </row>
    <row r="128" spans="1:7" x14ac:dyDescent="0.2">
      <c r="A128" s="367"/>
      <c r="B128" s="340" t="s">
        <v>508</v>
      </c>
      <c r="C128" s="386" t="s">
        <v>601</v>
      </c>
      <c r="D128" s="355"/>
    </row>
    <row r="129" spans="1:4" x14ac:dyDescent="0.2">
      <c r="A129" s="367"/>
      <c r="B129" s="340" t="s">
        <v>568</v>
      </c>
      <c r="C129" s="386" t="s">
        <v>603</v>
      </c>
      <c r="D129" s="355"/>
    </row>
    <row r="130" spans="1:4" x14ac:dyDescent="0.2">
      <c r="A130" s="367"/>
      <c r="B130" s="340" t="s">
        <v>569</v>
      </c>
      <c r="C130" s="385"/>
      <c r="D130" s="355"/>
    </row>
    <row r="131" spans="1:4" x14ac:dyDescent="0.2">
      <c r="A131" s="367"/>
      <c r="B131" s="340" t="s">
        <v>509</v>
      </c>
      <c r="C131" s="386" t="s">
        <v>596</v>
      </c>
      <c r="D131" s="355"/>
    </row>
    <row r="132" spans="1:4" x14ac:dyDescent="0.2">
      <c r="A132" s="367"/>
      <c r="B132" s="340" t="s">
        <v>570</v>
      </c>
      <c r="C132" s="386" t="s">
        <v>607</v>
      </c>
      <c r="D132" s="355"/>
    </row>
    <row r="133" spans="1:4" x14ac:dyDescent="0.2">
      <c r="A133" s="367"/>
      <c r="B133" s="340" t="s">
        <v>571</v>
      </c>
      <c r="C133" s="386" t="s">
        <v>607</v>
      </c>
      <c r="D133" s="355"/>
    </row>
    <row r="134" spans="1:4" x14ac:dyDescent="0.2">
      <c r="A134" s="367"/>
      <c r="B134" s="340" t="s">
        <v>510</v>
      </c>
      <c r="C134" s="385"/>
      <c r="D134" s="355"/>
    </row>
    <row r="135" spans="1:4" x14ac:dyDescent="0.2">
      <c r="A135" s="367"/>
      <c r="B135" s="340" t="s">
        <v>511</v>
      </c>
      <c r="C135" s="386" t="s">
        <v>586</v>
      </c>
      <c r="D135" s="355"/>
    </row>
    <row r="136" spans="1:4" x14ac:dyDescent="0.2">
      <c r="A136" s="367"/>
      <c r="B136" s="340" t="s">
        <v>512</v>
      </c>
      <c r="C136" s="386" t="s">
        <v>600</v>
      </c>
      <c r="D136" s="355"/>
    </row>
    <row r="137" spans="1:4" x14ac:dyDescent="0.2">
      <c r="A137" s="367"/>
      <c r="B137" s="340" t="s">
        <v>513</v>
      </c>
      <c r="C137" s="386" t="s">
        <v>603</v>
      </c>
      <c r="D137" s="355"/>
    </row>
    <row r="138" spans="1:4" x14ac:dyDescent="0.2">
      <c r="A138" s="367"/>
      <c r="B138" s="340" t="s">
        <v>514</v>
      </c>
      <c r="C138" s="386" t="s">
        <v>601</v>
      </c>
      <c r="D138" s="355"/>
    </row>
    <row r="139" spans="1:4" x14ac:dyDescent="0.2">
      <c r="A139" s="367"/>
      <c r="B139" s="340" t="s">
        <v>515</v>
      </c>
      <c r="C139" s="386" t="s">
        <v>601</v>
      </c>
      <c r="D139" s="355"/>
    </row>
    <row r="140" spans="1:4" x14ac:dyDescent="0.2">
      <c r="A140" s="367"/>
      <c r="B140" s="340" t="s">
        <v>516</v>
      </c>
      <c r="C140" s="386" t="s">
        <v>603</v>
      </c>
      <c r="D140" s="355"/>
    </row>
    <row r="141" spans="1:4" x14ac:dyDescent="0.2">
      <c r="A141" s="367"/>
      <c r="B141" s="340" t="s">
        <v>517</v>
      </c>
      <c r="C141" s="386" t="s">
        <v>601</v>
      </c>
      <c r="D141" s="355"/>
    </row>
    <row r="142" spans="1:4" x14ac:dyDescent="0.2">
      <c r="A142" s="367"/>
      <c r="B142" s="340" t="s">
        <v>572</v>
      </c>
      <c r="C142" s="385"/>
      <c r="D142" s="355"/>
    </row>
    <row r="143" spans="1:4" x14ac:dyDescent="0.2">
      <c r="A143" s="367"/>
      <c r="B143" s="340" t="s">
        <v>573</v>
      </c>
      <c r="C143" s="385"/>
      <c r="D143" s="355"/>
    </row>
    <row r="144" spans="1:4" x14ac:dyDescent="0.2">
      <c r="A144" s="367"/>
      <c r="B144" s="340" t="s">
        <v>176</v>
      </c>
      <c r="C144" s="385"/>
      <c r="D144" s="355"/>
    </row>
    <row r="145" spans="1:8" x14ac:dyDescent="0.2">
      <c r="A145" s="367"/>
      <c r="B145" s="356" t="s">
        <v>518</v>
      </c>
      <c r="C145" s="385"/>
      <c r="D145" s="355"/>
    </row>
    <row r="146" spans="1:8" x14ac:dyDescent="0.2">
      <c r="A146" s="339"/>
      <c r="B146" s="340" t="s">
        <v>557</v>
      </c>
      <c r="C146" s="386" t="s">
        <v>600</v>
      </c>
      <c r="D146" s="355"/>
    </row>
    <row r="147" spans="1:8" x14ac:dyDescent="0.2">
      <c r="A147" s="339"/>
      <c r="B147" s="340" t="s">
        <v>550</v>
      </c>
      <c r="C147" s="386"/>
      <c r="D147" s="355"/>
    </row>
    <row r="148" spans="1:8" x14ac:dyDescent="0.2">
      <c r="A148" s="339"/>
      <c r="B148" s="340" t="s">
        <v>519</v>
      </c>
      <c r="C148" s="386" t="s">
        <v>604</v>
      </c>
      <c r="D148" s="355"/>
    </row>
    <row r="149" spans="1:8" x14ac:dyDescent="0.2">
      <c r="A149" s="339"/>
      <c r="B149" s="340" t="s">
        <v>520</v>
      </c>
      <c r="C149" s="386" t="s">
        <v>598</v>
      </c>
      <c r="D149" s="355"/>
      <c r="E149" s="357" t="s">
        <v>494</v>
      </c>
    </row>
    <row r="150" spans="1:8" x14ac:dyDescent="0.2">
      <c r="A150" s="361"/>
      <c r="B150" s="366"/>
      <c r="C150" s="387"/>
      <c r="D150" s="346"/>
      <c r="E150" s="346"/>
      <c r="F150" s="346"/>
      <c r="G150" s="363"/>
    </row>
    <row r="151" spans="1:8" ht="12.75" customHeight="1" x14ac:dyDescent="0.2">
      <c r="A151" s="741" t="s">
        <v>593</v>
      </c>
      <c r="B151" s="742"/>
      <c r="C151" s="742"/>
      <c r="D151" s="742"/>
      <c r="E151" s="742"/>
      <c r="F151" s="742"/>
      <c r="G151" s="742"/>
    </row>
    <row r="152" spans="1:8" x14ac:dyDescent="0.2">
      <c r="A152" s="742"/>
      <c r="B152" s="742"/>
      <c r="C152" s="742"/>
      <c r="D152" s="742"/>
      <c r="E152" s="742"/>
      <c r="F152" s="742"/>
      <c r="G152" s="742"/>
    </row>
    <row r="153" spans="1:8" x14ac:dyDescent="0.2">
      <c r="A153" s="742"/>
      <c r="B153" s="742"/>
      <c r="C153" s="742"/>
      <c r="D153" s="742"/>
      <c r="E153" s="742"/>
      <c r="F153" s="742"/>
      <c r="G153" s="742"/>
    </row>
    <row r="154" spans="1:8" x14ac:dyDescent="0.2">
      <c r="A154" s="742"/>
      <c r="B154" s="742"/>
      <c r="C154" s="742"/>
      <c r="D154" s="742"/>
      <c r="E154" s="742"/>
      <c r="F154" s="742"/>
      <c r="G154" s="742"/>
    </row>
    <row r="155" spans="1:8" x14ac:dyDescent="0.2">
      <c r="A155" s="490"/>
      <c r="B155" s="490"/>
      <c r="C155" s="490"/>
      <c r="D155" s="490"/>
      <c r="E155" s="490"/>
      <c r="F155" s="490"/>
      <c r="G155" s="490"/>
    </row>
    <row r="156" spans="1:8" x14ac:dyDescent="0.2">
      <c r="A156" s="361"/>
      <c r="B156" s="366"/>
      <c r="C156" s="387"/>
      <c r="D156" s="346"/>
      <c r="E156" s="346"/>
      <c r="F156" s="346"/>
      <c r="G156" s="363"/>
    </row>
    <row r="157" spans="1:8" x14ac:dyDescent="0.2">
      <c r="A157" s="361"/>
      <c r="B157" s="366"/>
      <c r="C157" s="387"/>
      <c r="D157" s="346"/>
      <c r="E157" s="346"/>
      <c r="F157" s="346"/>
      <c r="G157" s="363"/>
    </row>
    <row r="158" spans="1:8" x14ac:dyDescent="0.2">
      <c r="A158" s="361"/>
      <c r="B158" s="366"/>
      <c r="C158" s="387"/>
      <c r="D158" s="346"/>
      <c r="E158" s="346"/>
      <c r="F158" s="346"/>
      <c r="G158" s="363"/>
    </row>
    <row r="159" spans="1:8" x14ac:dyDescent="0.2">
      <c r="A159" s="361"/>
      <c r="B159" s="366"/>
      <c r="C159" s="387"/>
      <c r="D159" s="346"/>
      <c r="E159" s="346"/>
      <c r="F159" s="346"/>
      <c r="G159" s="363"/>
    </row>
    <row r="160" spans="1:8" s="306" customFormat="1" x14ac:dyDescent="0.2">
      <c r="A160" s="69" t="s">
        <v>1</v>
      </c>
      <c r="B160" s="495">
        <f>'1. General Information'!Y26</f>
        <v>0</v>
      </c>
      <c r="C160" s="495"/>
      <c r="D160" s="6" t="s">
        <v>0</v>
      </c>
      <c r="E160" s="87">
        <f>'1. General Information'!Z10</f>
        <v>0</v>
      </c>
      <c r="F160" s="4"/>
      <c r="G160" s="4"/>
      <c r="H160" s="4"/>
    </row>
    <row r="161" spans="1:8" s="309" customFormat="1" x14ac:dyDescent="0.2">
      <c r="A161" s="368"/>
      <c r="B161" s="744"/>
      <c r="C161" s="744"/>
      <c r="D161" s="369"/>
      <c r="E161" s="370"/>
      <c r="F161" s="4"/>
      <c r="G161" s="4"/>
      <c r="H161" s="4"/>
    </row>
    <row r="162" spans="1:8" x14ac:dyDescent="0.2">
      <c r="A162" s="361"/>
      <c r="B162" s="366"/>
      <c r="C162" s="387"/>
      <c r="D162" s="346"/>
      <c r="E162" s="346"/>
      <c r="F162" s="346"/>
      <c r="G162" s="363"/>
    </row>
    <row r="163" spans="1:8" x14ac:dyDescent="0.2">
      <c r="A163" s="361"/>
      <c r="B163" s="366"/>
      <c r="C163" s="387"/>
      <c r="D163" s="346"/>
      <c r="E163" s="346"/>
      <c r="F163" s="346"/>
      <c r="G163" s="363"/>
    </row>
    <row r="164" spans="1:8" x14ac:dyDescent="0.2">
      <c r="A164" s="743" t="s">
        <v>687</v>
      </c>
      <c r="B164" s="490"/>
      <c r="C164" s="490"/>
      <c r="D164" s="490"/>
      <c r="E164" s="490"/>
      <c r="F164" s="490"/>
      <c r="G164" s="490"/>
    </row>
    <row r="165" spans="1:8" x14ac:dyDescent="0.2">
      <c r="A165" s="490"/>
      <c r="B165" s="490"/>
      <c r="C165" s="490"/>
      <c r="D165" s="490"/>
      <c r="E165" s="490"/>
      <c r="F165" s="490"/>
      <c r="G165" s="490"/>
    </row>
    <row r="166" spans="1:8" x14ac:dyDescent="0.2">
      <c r="A166" s="490"/>
      <c r="B166" s="490"/>
      <c r="C166" s="490"/>
      <c r="D166" s="490"/>
      <c r="E166" s="490"/>
      <c r="F166" s="490"/>
      <c r="G166" s="490"/>
    </row>
    <row r="167" spans="1:8" x14ac:dyDescent="0.2">
      <c r="A167" s="490"/>
      <c r="B167" s="490"/>
      <c r="C167" s="490"/>
      <c r="D167" s="490"/>
      <c r="E167" s="490"/>
      <c r="F167" s="490"/>
      <c r="G167" s="490"/>
    </row>
    <row r="168" spans="1:8" ht="25.5" x14ac:dyDescent="0.2">
      <c r="A168" s="335"/>
      <c r="B168" s="336" t="s">
        <v>574</v>
      </c>
      <c r="C168" s="390" t="s">
        <v>611</v>
      </c>
      <c r="D168" s="338" t="s">
        <v>480</v>
      </c>
    </row>
    <row r="169" spans="1:8" x14ac:dyDescent="0.2">
      <c r="A169" s="360"/>
      <c r="B169" s="340" t="s">
        <v>575</v>
      </c>
      <c r="C169" s="385"/>
      <c r="D169" s="355"/>
    </row>
    <row r="170" spans="1:8" x14ac:dyDescent="0.2">
      <c r="A170" s="360"/>
      <c r="B170" s="340" t="s">
        <v>576</v>
      </c>
      <c r="C170" s="386" t="s">
        <v>590</v>
      </c>
      <c r="D170" s="355"/>
    </row>
    <row r="171" spans="1:8" x14ac:dyDescent="0.2">
      <c r="A171" s="360"/>
      <c r="B171" s="340" t="s">
        <v>577</v>
      </c>
      <c r="C171" s="386" t="s">
        <v>608</v>
      </c>
      <c r="D171" s="355"/>
    </row>
    <row r="172" spans="1:8" x14ac:dyDescent="0.2">
      <c r="A172" s="360"/>
      <c r="B172" s="340" t="s">
        <v>578</v>
      </c>
      <c r="C172" s="386" t="s">
        <v>590</v>
      </c>
      <c r="D172" s="355"/>
    </row>
    <row r="173" spans="1:8" x14ac:dyDescent="0.2">
      <c r="A173" s="360"/>
      <c r="B173" s="340" t="s">
        <v>579</v>
      </c>
      <c r="C173" s="386" t="s">
        <v>609</v>
      </c>
      <c r="D173" s="355"/>
    </row>
    <row r="174" spans="1:8" x14ac:dyDescent="0.2">
      <c r="A174" s="360"/>
      <c r="B174" s="340" t="s">
        <v>580</v>
      </c>
      <c r="C174" s="385"/>
      <c r="D174" s="355"/>
    </row>
    <row r="175" spans="1:8" ht="12.75" customHeight="1" x14ac:dyDescent="0.2">
      <c r="A175" s="360"/>
      <c r="B175" s="340" t="s">
        <v>581</v>
      </c>
      <c r="C175" s="386" t="s">
        <v>610</v>
      </c>
      <c r="D175" s="355"/>
      <c r="E175" s="357" t="s">
        <v>494</v>
      </c>
    </row>
    <row r="176" spans="1:8" ht="12.75" customHeight="1" x14ac:dyDescent="0.2">
      <c r="A176" s="365"/>
      <c r="B176" s="366"/>
      <c r="C176" s="387"/>
      <c r="D176" s="346"/>
      <c r="E176" s="346"/>
      <c r="F176" s="346"/>
      <c r="G176" s="363"/>
    </row>
    <row r="177" spans="1:7" ht="12.75" customHeight="1" x14ac:dyDescent="0.2">
      <c r="A177" s="365"/>
      <c r="B177" s="366"/>
      <c r="C177" s="387"/>
      <c r="D177" s="346"/>
      <c r="E177" s="346"/>
      <c r="F177" s="346"/>
      <c r="G177" s="363"/>
    </row>
    <row r="178" spans="1:7" ht="12.75" customHeight="1" x14ac:dyDescent="0.2">
      <c r="A178" s="335"/>
      <c r="B178" s="336" t="s">
        <v>594</v>
      </c>
      <c r="C178" s="390" t="s">
        <v>611</v>
      </c>
      <c r="D178" s="338" t="s">
        <v>480</v>
      </c>
      <c r="F178" s="346"/>
      <c r="G178" s="363"/>
    </row>
    <row r="179" spans="1:7" ht="12.75" customHeight="1" x14ac:dyDescent="0.2">
      <c r="A179" s="360"/>
      <c r="B179" s="340" t="s">
        <v>597</v>
      </c>
      <c r="C179" s="386" t="s">
        <v>596</v>
      </c>
      <c r="D179" s="355"/>
      <c r="F179" s="346"/>
      <c r="G179" s="363"/>
    </row>
    <row r="180" spans="1:7" ht="12.75" customHeight="1" x14ac:dyDescent="0.2">
      <c r="A180" s="360"/>
      <c r="B180" s="340" t="s">
        <v>553</v>
      </c>
      <c r="C180" s="386" t="s">
        <v>595</v>
      </c>
      <c r="D180" s="355"/>
      <c r="F180" s="346"/>
      <c r="G180" s="363"/>
    </row>
    <row r="181" spans="1:7" ht="12.75" customHeight="1" x14ac:dyDescent="0.2">
      <c r="A181" s="360"/>
      <c r="B181" s="340" t="s">
        <v>554</v>
      </c>
      <c r="C181" s="386" t="s">
        <v>598</v>
      </c>
      <c r="D181" s="355"/>
      <c r="F181" s="346"/>
      <c r="G181" s="363"/>
    </row>
    <row r="182" spans="1:7" ht="12.75" customHeight="1" x14ac:dyDescent="0.2">
      <c r="A182" s="360"/>
      <c r="B182" s="340" t="s">
        <v>556</v>
      </c>
      <c r="C182" s="386" t="s">
        <v>599</v>
      </c>
      <c r="D182" s="355"/>
      <c r="F182" s="346"/>
      <c r="G182" s="363"/>
    </row>
    <row r="183" spans="1:7" ht="12.75" customHeight="1" x14ac:dyDescent="0.2">
      <c r="A183" s="360"/>
      <c r="B183" s="340" t="s">
        <v>557</v>
      </c>
      <c r="C183" s="386" t="s">
        <v>600</v>
      </c>
      <c r="D183" s="355"/>
      <c r="F183" s="346"/>
      <c r="G183" s="363"/>
    </row>
    <row r="184" spans="1:7" ht="12.75" customHeight="1" x14ac:dyDescent="0.2">
      <c r="A184" s="360"/>
      <c r="B184" s="340" t="s">
        <v>558</v>
      </c>
      <c r="C184" s="386" t="s">
        <v>601</v>
      </c>
      <c r="D184" s="355"/>
      <c r="E184" s="357" t="s">
        <v>494</v>
      </c>
      <c r="F184" s="346"/>
      <c r="G184" s="363"/>
    </row>
    <row r="185" spans="1:7" ht="12.75" customHeight="1" x14ac:dyDescent="0.2">
      <c r="A185" s="365"/>
      <c r="B185" s="366"/>
      <c r="C185" s="387"/>
      <c r="D185" s="346"/>
      <c r="E185" s="346"/>
      <c r="F185" s="346"/>
      <c r="G185" s="363"/>
    </row>
    <row r="186" spans="1:7" ht="12.75" customHeight="1" x14ac:dyDescent="0.2">
      <c r="A186" s="365"/>
      <c r="B186" s="366"/>
      <c r="C186" s="387"/>
      <c r="D186" s="346"/>
      <c r="E186" s="346"/>
      <c r="F186" s="346"/>
      <c r="G186" s="363"/>
    </row>
    <row r="187" spans="1:7" ht="12.75" customHeight="1" x14ac:dyDescent="0.2">
      <c r="A187" s="365"/>
      <c r="B187" s="366"/>
      <c r="C187" s="387"/>
      <c r="D187" s="346"/>
      <c r="E187" s="346"/>
      <c r="F187" s="346"/>
      <c r="G187" s="363"/>
    </row>
    <row r="188" spans="1:7" ht="12.75" customHeight="1" x14ac:dyDescent="0.2">
      <c r="A188" s="365"/>
      <c r="B188" s="366"/>
      <c r="C188" s="387"/>
      <c r="D188" s="346"/>
      <c r="E188" s="346"/>
      <c r="F188" s="346"/>
      <c r="G188" s="363"/>
    </row>
    <row r="189" spans="1:7" ht="12.75" customHeight="1" x14ac:dyDescent="0.2">
      <c r="A189" s="365"/>
      <c r="B189" s="366"/>
      <c r="C189" s="387"/>
      <c r="D189" s="346"/>
      <c r="E189" s="346"/>
      <c r="F189" s="346"/>
      <c r="G189" s="363"/>
    </row>
    <row r="190" spans="1:7" ht="12.75" customHeight="1" x14ac:dyDescent="0.2">
      <c r="A190" s="365"/>
      <c r="B190" s="366"/>
      <c r="C190" s="387"/>
      <c r="D190" s="346"/>
      <c r="E190" s="346"/>
      <c r="F190" s="346"/>
      <c r="G190" s="363"/>
    </row>
    <row r="191" spans="1:7" ht="12.75" customHeight="1" x14ac:dyDescent="0.2">
      <c r="A191" s="365"/>
      <c r="B191" s="366"/>
      <c r="C191" s="387"/>
      <c r="D191" s="346"/>
      <c r="E191" s="346"/>
      <c r="F191" s="346"/>
      <c r="G191" s="363"/>
    </row>
    <row r="192" spans="1:7" ht="12.75" customHeight="1" x14ac:dyDescent="0.2">
      <c r="A192" s="365"/>
      <c r="B192" s="366"/>
      <c r="C192" s="387"/>
      <c r="D192" s="346"/>
      <c r="E192" s="346"/>
      <c r="F192" s="346"/>
      <c r="G192" s="363"/>
    </row>
    <row r="193" spans="1:7" ht="12.75" customHeight="1" x14ac:dyDescent="0.2">
      <c r="A193" s="741" t="s">
        <v>593</v>
      </c>
      <c r="B193" s="742"/>
      <c r="C193" s="742"/>
      <c r="D193" s="742"/>
      <c r="E193" s="742"/>
      <c r="F193" s="742"/>
      <c r="G193" s="742"/>
    </row>
    <row r="194" spans="1:7" x14ac:dyDescent="0.2">
      <c r="A194" s="742"/>
      <c r="B194" s="742"/>
      <c r="C194" s="742"/>
      <c r="D194" s="742"/>
      <c r="E194" s="742"/>
      <c r="F194" s="742"/>
      <c r="G194" s="742"/>
    </row>
    <row r="195" spans="1:7" x14ac:dyDescent="0.2">
      <c r="A195" s="742"/>
      <c r="B195" s="742"/>
      <c r="C195" s="742"/>
      <c r="D195" s="742"/>
      <c r="E195" s="742"/>
      <c r="F195" s="742"/>
      <c r="G195" s="742"/>
    </row>
    <row r="196" spans="1:7" x14ac:dyDescent="0.2">
      <c r="A196" s="742"/>
      <c r="B196" s="742"/>
      <c r="C196" s="742"/>
      <c r="D196" s="742"/>
      <c r="E196" s="742"/>
      <c r="F196" s="742"/>
      <c r="G196" s="742"/>
    </row>
    <row r="197" spans="1:7" x14ac:dyDescent="0.2">
      <c r="A197" s="490"/>
      <c r="B197" s="490"/>
      <c r="C197" s="490"/>
      <c r="D197" s="490"/>
      <c r="E197" s="490"/>
      <c r="F197" s="490"/>
      <c r="G197" s="490"/>
    </row>
    <row r="213" spans="1:8" s="306" customFormat="1" x14ac:dyDescent="0.2">
      <c r="A213" s="69" t="s">
        <v>1</v>
      </c>
      <c r="B213" s="495">
        <f>'1. General Information'!Y26</f>
        <v>0</v>
      </c>
      <c r="C213" s="495"/>
      <c r="D213" s="6" t="s">
        <v>0</v>
      </c>
      <c r="E213" s="87">
        <f>'1. General Information'!Z10</f>
        <v>0</v>
      </c>
      <c r="F213" s="4"/>
      <c r="G213" s="4"/>
      <c r="H213" s="4"/>
    </row>
  </sheetData>
  <mergeCells count="14">
    <mergeCell ref="B106:C106"/>
    <mergeCell ref="A3:G7"/>
    <mergeCell ref="A48:G52"/>
    <mergeCell ref="B53:C53"/>
    <mergeCell ref="A57:G61"/>
    <mergeCell ref="A94:G98"/>
    <mergeCell ref="A193:G197"/>
    <mergeCell ref="B213:C213"/>
    <mergeCell ref="A110:G113"/>
    <mergeCell ref="A122:G122"/>
    <mergeCell ref="A151:G155"/>
    <mergeCell ref="B160:C160"/>
    <mergeCell ref="B161:C161"/>
    <mergeCell ref="A164:G167"/>
  </mergeCells>
  <hyperlinks>
    <hyperlink ref="E23" location="'Chemistry III'!A1" display="&lt;---Back"/>
    <hyperlink ref="E46" location="'Chemistry III'!A1" display="&lt;---Back"/>
    <hyperlink ref="E67" location="'Chemistry III'!A1" display="&lt;---Back"/>
    <hyperlink ref="E83" location="'Chemistry III'!A1" display="&lt;---Back"/>
    <hyperlink ref="E92" location="'Chemistry III'!A1" display="&lt;---Back"/>
    <hyperlink ref="E120" location="'Chemistry III'!A1" display="&lt;---Back"/>
    <hyperlink ref="E149" location="'Chemistry III'!A1" display="&lt;---Back"/>
    <hyperlink ref="E175" location="'Chemistry III'!A1" display="&lt;---Back"/>
    <hyperlink ref="E184" location="'Chemistry III'!A1" display="&lt;---Back"/>
  </hyperlinks>
  <pageMargins left="0.75" right="0.25" top="0.75" bottom="0.75" header="0.3" footer="0.3"/>
  <pageSetup orientation="portrait" r:id="rId1"/>
  <headerFooter>
    <oddHeader>&amp;L&amp;G&amp;C
State of Alaska
Department of Environmental Conservation
Application for DRINKING WATER LABORATORY CERTIFICATION - CHEMISTRY</oddHeader>
    <oddFooter>&amp;LDEC Rev. 12-1-15&amp;R&amp;P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O58"/>
  <sheetViews>
    <sheetView showGridLines="0" view="pageLayout" zoomScaleNormal="100" workbookViewId="0">
      <selection activeCell="J12" sqref="J12"/>
    </sheetView>
  </sheetViews>
  <sheetFormatPr defaultColWidth="8" defaultRowHeight="12.75" x14ac:dyDescent="0.2"/>
  <cols>
    <col min="1" max="17" width="2.375" style="306" customWidth="1"/>
    <col min="18" max="18" width="2.875" style="306" customWidth="1"/>
    <col min="19" max="32" width="2.375" style="306" customWidth="1"/>
    <col min="33" max="16384" width="8" style="306"/>
  </cols>
  <sheetData>
    <row r="6" spans="1:30" s="303" customFormat="1" x14ac:dyDescent="0.2">
      <c r="A6" s="497" t="s">
        <v>426</v>
      </c>
      <c r="B6" s="497"/>
      <c r="C6" s="497"/>
      <c r="D6" s="497"/>
      <c r="E6" s="497"/>
      <c r="F6" s="497"/>
      <c r="G6" s="497"/>
      <c r="H6" s="497"/>
      <c r="I6" s="497"/>
      <c r="J6" s="497"/>
      <c r="K6" s="497"/>
    </row>
    <row r="7" spans="1:30" s="303" customFormat="1" x14ac:dyDescent="0.2">
      <c r="A7" s="304" t="s">
        <v>427</v>
      </c>
      <c r="B7" s="305"/>
      <c r="C7" s="305"/>
      <c r="D7" s="305"/>
      <c r="E7" s="305"/>
      <c r="F7" s="305"/>
      <c r="G7" s="305"/>
      <c r="H7" s="305"/>
      <c r="I7" s="305"/>
      <c r="J7" s="305"/>
      <c r="K7" s="305"/>
      <c r="L7" s="305"/>
      <c r="M7" s="305"/>
      <c r="N7" s="305"/>
      <c r="O7" s="305"/>
      <c r="P7" s="304" t="s">
        <v>428</v>
      </c>
      <c r="Q7" s="305"/>
      <c r="R7" s="305"/>
      <c r="S7" s="305"/>
      <c r="T7" s="305"/>
      <c r="U7" s="305"/>
      <c r="V7" s="305"/>
      <c r="W7" s="305"/>
      <c r="X7" s="305"/>
      <c r="Y7" s="305"/>
      <c r="Z7" s="305"/>
      <c r="AA7" s="305"/>
      <c r="AB7" s="305"/>
      <c r="AC7" s="305"/>
      <c r="AD7" s="305"/>
    </row>
    <row r="8" spans="1:30" s="303" customFormat="1" x14ac:dyDescent="0.2">
      <c r="A8" s="305"/>
      <c r="B8" s="305"/>
      <c r="C8" s="305"/>
      <c r="D8" s="305"/>
      <c r="E8" s="305"/>
      <c r="F8" s="305"/>
      <c r="G8" s="305"/>
      <c r="H8" s="305"/>
      <c r="I8" s="305"/>
      <c r="J8" s="305"/>
      <c r="K8" s="305"/>
      <c r="L8" s="305"/>
      <c r="M8" s="305"/>
      <c r="N8" s="305"/>
      <c r="O8" s="305"/>
      <c r="P8" s="304" t="s">
        <v>429</v>
      </c>
      <c r="Q8" s="305"/>
      <c r="R8" s="305"/>
      <c r="S8" s="305"/>
      <c r="T8" s="305"/>
      <c r="U8" s="305"/>
      <c r="V8" s="305"/>
      <c r="W8" s="305"/>
      <c r="X8" s="305"/>
      <c r="Y8" s="305"/>
      <c r="Z8" s="305"/>
      <c r="AA8" s="305"/>
      <c r="AB8" s="305"/>
      <c r="AC8" s="305"/>
      <c r="AD8" s="305"/>
    </row>
    <row r="9" spans="1:30" s="303" customFormat="1" x14ac:dyDescent="0.2">
      <c r="A9" s="305"/>
      <c r="B9" s="305"/>
      <c r="C9" s="305"/>
      <c r="D9" s="358" t="s">
        <v>417</v>
      </c>
      <c r="E9" s="305"/>
      <c r="F9" s="305"/>
      <c r="G9" s="305"/>
      <c r="H9" s="305"/>
      <c r="I9" s="305"/>
      <c r="J9" s="305"/>
      <c r="K9" s="305"/>
      <c r="L9" s="305"/>
      <c r="M9" s="305"/>
      <c r="N9" s="305"/>
      <c r="O9" s="305"/>
      <c r="P9" s="304" t="s">
        <v>430</v>
      </c>
      <c r="Q9" s="305"/>
      <c r="R9" s="305"/>
      <c r="S9" s="305"/>
      <c r="T9" s="305"/>
      <c r="U9" s="305"/>
      <c r="V9" s="305"/>
      <c r="W9" s="305"/>
      <c r="X9" s="305"/>
      <c r="Y9" s="305"/>
      <c r="Z9" s="305"/>
      <c r="AA9" s="305"/>
      <c r="AB9" s="305"/>
      <c r="AC9" s="305"/>
      <c r="AD9" s="305"/>
    </row>
    <row r="10" spans="1:30" x14ac:dyDescent="0.2">
      <c r="A10" s="305"/>
      <c r="B10" s="305"/>
      <c r="C10" s="305"/>
      <c r="D10" s="305"/>
      <c r="E10" s="305"/>
      <c r="F10" s="305"/>
      <c r="G10" s="305"/>
      <c r="H10" s="305"/>
      <c r="I10" s="305"/>
      <c r="J10" s="305"/>
      <c r="K10" s="305"/>
      <c r="L10" s="305"/>
      <c r="M10" s="305"/>
      <c r="N10" s="305"/>
      <c r="O10" s="305"/>
      <c r="P10" s="304" t="s">
        <v>431</v>
      </c>
      <c r="Q10" s="305"/>
      <c r="R10" s="305"/>
      <c r="S10" s="305"/>
      <c r="T10" s="305"/>
      <c r="U10" s="305"/>
      <c r="V10" s="305"/>
      <c r="W10" s="305"/>
      <c r="X10" s="305"/>
      <c r="Y10" s="305"/>
      <c r="Z10" s="305"/>
      <c r="AA10" s="305"/>
      <c r="AB10" s="305"/>
      <c r="AC10" s="305"/>
      <c r="AD10" s="305"/>
    </row>
    <row r="11" spans="1:30" x14ac:dyDescent="0.2">
      <c r="A11" s="304"/>
      <c r="B11" s="304"/>
      <c r="C11" s="304"/>
      <c r="D11" s="304"/>
      <c r="E11" s="304"/>
      <c r="F11" s="304"/>
      <c r="G11" s="304"/>
      <c r="H11" s="304"/>
      <c r="I11" s="304"/>
      <c r="J11" s="304"/>
      <c r="K11" s="304"/>
      <c r="L11" s="304"/>
      <c r="M11" s="304"/>
      <c r="N11" s="304"/>
      <c r="O11" s="304"/>
      <c r="P11" s="307" t="s">
        <v>432</v>
      </c>
      <c r="Q11" s="304"/>
      <c r="R11" s="304"/>
      <c r="S11" s="304"/>
      <c r="T11" s="304"/>
      <c r="U11" s="304"/>
      <c r="V11" s="304"/>
      <c r="W11" s="304"/>
      <c r="X11" s="304"/>
      <c r="Y11" s="304"/>
      <c r="Z11" s="304"/>
      <c r="AA11" s="304"/>
      <c r="AB11" s="304"/>
      <c r="AC11" s="304"/>
      <c r="AD11" s="304"/>
    </row>
    <row r="12" spans="1:30" ht="6" customHeight="1" x14ac:dyDescent="0.2">
      <c r="A12" s="305"/>
      <c r="B12" s="305"/>
      <c r="C12" s="305"/>
      <c r="D12" s="305"/>
      <c r="E12" s="305"/>
      <c r="F12" s="305"/>
      <c r="G12" s="305"/>
      <c r="H12" s="305"/>
      <c r="I12" s="305"/>
      <c r="J12" s="305"/>
      <c r="K12" s="305"/>
      <c r="L12" s="305"/>
      <c r="M12" s="305"/>
      <c r="N12" s="305"/>
      <c r="O12" s="305"/>
      <c r="Q12" s="305"/>
      <c r="R12" s="305"/>
      <c r="S12" s="305"/>
      <c r="T12" s="305"/>
      <c r="U12" s="305"/>
      <c r="V12" s="305"/>
      <c r="W12" s="305"/>
      <c r="X12" s="305"/>
      <c r="Y12" s="305"/>
      <c r="Z12" s="305"/>
      <c r="AA12" s="305"/>
      <c r="AB12" s="305"/>
      <c r="AC12" s="305"/>
      <c r="AD12" s="305"/>
    </row>
    <row r="13" spans="1:30" ht="6" customHeight="1" x14ac:dyDescent="0.2"/>
    <row r="14" spans="1:30" x14ac:dyDescent="0.2">
      <c r="A14" s="303" t="s">
        <v>433</v>
      </c>
      <c r="B14" s="305"/>
      <c r="C14" s="305"/>
      <c r="D14" s="305"/>
      <c r="E14" s="305"/>
      <c r="F14" s="305"/>
      <c r="G14" s="305"/>
      <c r="H14" s="305"/>
      <c r="I14" s="305"/>
      <c r="J14" s="305"/>
      <c r="K14" s="305"/>
      <c r="L14" s="305"/>
      <c r="M14" s="305"/>
      <c r="N14" s="305"/>
      <c r="O14" s="305"/>
      <c r="P14" s="305"/>
      <c r="Q14" s="305"/>
      <c r="R14" s="305"/>
      <c r="S14" s="305"/>
      <c r="T14" s="305"/>
      <c r="U14" s="305"/>
      <c r="V14" s="305"/>
      <c r="W14" s="304" t="s">
        <v>434</v>
      </c>
      <c r="X14" s="305"/>
      <c r="Y14" s="305"/>
      <c r="Z14" s="305"/>
      <c r="AA14" s="305"/>
      <c r="AB14" s="305"/>
      <c r="AC14" s="305"/>
      <c r="AD14" s="304" t="s">
        <v>435</v>
      </c>
    </row>
    <row r="15" spans="1:30" x14ac:dyDescent="0.2">
      <c r="A15" s="304" t="s">
        <v>436</v>
      </c>
      <c r="C15" s="304"/>
      <c r="D15" s="304"/>
      <c r="E15" s="304"/>
      <c r="F15" s="304"/>
      <c r="G15" s="304"/>
      <c r="H15" s="304"/>
      <c r="I15" s="304"/>
      <c r="J15" s="231" t="s">
        <v>437</v>
      </c>
      <c r="L15" s="304"/>
      <c r="M15" s="304"/>
      <c r="N15" s="304"/>
      <c r="O15" s="304"/>
      <c r="P15" s="304"/>
      <c r="Q15" s="304"/>
      <c r="R15" s="304"/>
      <c r="S15" s="304"/>
      <c r="T15" s="304"/>
      <c r="U15" s="304"/>
      <c r="V15" s="304"/>
      <c r="W15" s="304"/>
      <c r="X15" s="304"/>
      <c r="Y15" s="304"/>
      <c r="Z15" s="304"/>
      <c r="AA15" s="304"/>
      <c r="AB15" s="304"/>
      <c r="AC15" s="304"/>
      <c r="AD15" s="304"/>
    </row>
    <row r="17" spans="1:32" ht="12.75" customHeight="1" x14ac:dyDescent="0.2">
      <c r="A17" s="306">
        <v>1</v>
      </c>
      <c r="B17" s="308" t="s">
        <v>438</v>
      </c>
      <c r="N17" s="309"/>
      <c r="O17" s="309"/>
      <c r="P17" s="309"/>
      <c r="Q17" s="309"/>
      <c r="R17" s="309"/>
      <c r="S17" s="309"/>
      <c r="T17" s="309"/>
      <c r="U17" s="309"/>
      <c r="Y17" s="310"/>
      <c r="AE17" s="310"/>
    </row>
    <row r="18" spans="1:32" ht="12.75" customHeight="1" x14ac:dyDescent="0.2">
      <c r="N18" s="309"/>
      <c r="O18" s="309"/>
      <c r="P18" s="311"/>
      <c r="Q18" s="309"/>
      <c r="R18" s="309"/>
      <c r="S18" s="309"/>
      <c r="T18" s="309"/>
      <c r="U18" s="309"/>
    </row>
    <row r="19" spans="1:32" ht="12.75" customHeight="1" x14ac:dyDescent="0.2">
      <c r="A19" s="453">
        <v>2</v>
      </c>
      <c r="B19" s="454" t="s">
        <v>660</v>
      </c>
      <c r="C19" s="455"/>
      <c r="D19" s="455"/>
      <c r="E19" s="455"/>
      <c r="F19" s="455"/>
      <c r="G19" s="459" t="s">
        <v>661</v>
      </c>
      <c r="H19" s="455"/>
      <c r="I19" s="455"/>
      <c r="J19" s="455"/>
      <c r="K19" s="455"/>
      <c r="L19" s="455"/>
      <c r="M19" s="455"/>
      <c r="N19" s="455"/>
      <c r="O19" s="455"/>
      <c r="P19" s="455"/>
      <c r="Q19" s="455"/>
      <c r="R19" s="455"/>
      <c r="S19" s="455"/>
      <c r="T19" s="455"/>
      <c r="U19" s="455"/>
      <c r="V19" s="455"/>
      <c r="W19" s="455"/>
      <c r="X19" s="455"/>
      <c r="Y19" s="456"/>
      <c r="Z19" s="455"/>
      <c r="AA19" s="455"/>
      <c r="AB19" s="455"/>
      <c r="AC19" s="455"/>
      <c r="AD19" s="455"/>
      <c r="AE19" s="456"/>
      <c r="AF19" s="457"/>
    </row>
    <row r="20" spans="1:32" s="443" customFormat="1" ht="12.75" customHeight="1" x14ac:dyDescent="0.2">
      <c r="A20" s="453"/>
      <c r="B20" s="453" t="s">
        <v>688</v>
      </c>
      <c r="C20" s="455"/>
      <c r="D20" s="455"/>
      <c r="E20" s="455"/>
      <c r="F20" s="455"/>
      <c r="G20" s="455"/>
      <c r="H20" s="455"/>
      <c r="I20" s="455"/>
      <c r="J20" s="455"/>
      <c r="K20" s="455"/>
      <c r="L20" s="455"/>
      <c r="M20" s="455"/>
      <c r="N20" s="455"/>
      <c r="O20" s="455"/>
      <c r="P20" s="455"/>
      <c r="Q20" s="455"/>
      <c r="R20" s="455"/>
      <c r="S20" s="455"/>
      <c r="T20" s="455"/>
      <c r="U20" s="455"/>
      <c r="V20" s="455"/>
      <c r="W20" s="455"/>
      <c r="X20" s="455"/>
      <c r="Y20" s="458"/>
      <c r="Z20" s="455"/>
      <c r="AA20" s="455"/>
      <c r="AB20" s="455"/>
      <c r="AC20" s="455"/>
      <c r="AD20" s="455"/>
      <c r="AE20" s="458"/>
      <c r="AF20" s="457"/>
    </row>
    <row r="21" spans="1:32" s="443" customFormat="1" ht="12.75" customHeight="1" x14ac:dyDescent="0.2">
      <c r="A21" s="453"/>
      <c r="B21" s="453" t="s">
        <v>689</v>
      </c>
      <c r="C21" s="455"/>
      <c r="D21" s="455"/>
      <c r="E21" s="455"/>
      <c r="F21" s="455"/>
      <c r="G21" s="455"/>
      <c r="H21" s="455"/>
      <c r="I21" s="455"/>
      <c r="J21" s="455"/>
      <c r="K21" s="455"/>
      <c r="L21" s="455"/>
      <c r="M21" s="455"/>
      <c r="N21" s="455"/>
      <c r="O21" s="455"/>
      <c r="P21" s="455"/>
      <c r="Q21" s="455"/>
      <c r="R21" s="455"/>
      <c r="S21" s="455"/>
      <c r="T21" s="455"/>
      <c r="U21" s="455"/>
      <c r="V21" s="455"/>
      <c r="W21" s="455"/>
      <c r="X21" s="455"/>
      <c r="Y21" s="458"/>
      <c r="Z21" s="455"/>
      <c r="AA21" s="455"/>
      <c r="AB21" s="455"/>
      <c r="AC21" s="455"/>
      <c r="AD21" s="455"/>
      <c r="AE21" s="458"/>
      <c r="AF21" s="457"/>
    </row>
    <row r="22" spans="1:32" ht="12.75" customHeight="1" x14ac:dyDescent="0.2">
      <c r="A22" s="304"/>
      <c r="B22" s="308"/>
      <c r="C22" s="304"/>
      <c r="D22" s="304"/>
      <c r="E22" s="304"/>
      <c r="F22" s="304"/>
      <c r="G22" s="304"/>
      <c r="H22" s="304"/>
      <c r="I22" s="304"/>
      <c r="J22" s="304"/>
      <c r="K22" s="304"/>
      <c r="L22" s="304"/>
      <c r="M22" s="304"/>
      <c r="N22" s="304"/>
      <c r="O22" s="304"/>
      <c r="P22" s="304"/>
      <c r="Q22" s="304"/>
      <c r="R22" s="304"/>
      <c r="S22" s="304"/>
      <c r="T22" s="304"/>
      <c r="U22" s="304"/>
      <c r="V22" s="304"/>
      <c r="W22" s="304"/>
      <c r="X22" s="304"/>
      <c r="Y22" s="313"/>
      <c r="Z22" s="304"/>
      <c r="AA22" s="304"/>
      <c r="AB22" s="304"/>
      <c r="AC22" s="304"/>
      <c r="AD22" s="304"/>
      <c r="AE22" s="313"/>
    </row>
    <row r="23" spans="1:32" ht="12.75" customHeight="1" x14ac:dyDescent="0.2">
      <c r="A23" s="304">
        <v>3</v>
      </c>
      <c r="B23" s="308" t="s">
        <v>439</v>
      </c>
      <c r="C23" s="304"/>
      <c r="D23" s="304"/>
      <c r="E23" s="304"/>
      <c r="F23" s="304"/>
      <c r="G23" s="304"/>
      <c r="H23" s="304"/>
      <c r="I23" s="304"/>
      <c r="J23" s="304"/>
      <c r="K23" s="304"/>
      <c r="L23" s="304"/>
      <c r="M23" s="304"/>
      <c r="N23" s="304"/>
      <c r="O23" s="304"/>
      <c r="P23" s="304"/>
      <c r="Q23" s="304"/>
      <c r="R23" s="304"/>
      <c r="S23" s="304"/>
      <c r="T23" s="304"/>
      <c r="U23" s="304"/>
      <c r="V23" s="304"/>
      <c r="W23" s="304"/>
      <c r="X23" s="304"/>
      <c r="Y23" s="312"/>
      <c r="Z23" s="304"/>
      <c r="AA23" s="304"/>
      <c r="AB23" s="304"/>
      <c r="AC23" s="304"/>
      <c r="AD23" s="304"/>
      <c r="AE23" s="312"/>
    </row>
    <row r="24" spans="1:32" ht="12.75" customHeight="1" x14ac:dyDescent="0.2">
      <c r="B24" s="304" t="s">
        <v>440</v>
      </c>
      <c r="J24" s="314"/>
    </row>
    <row r="25" spans="1:32" ht="12.75" customHeight="1" x14ac:dyDescent="0.2">
      <c r="B25" s="304" t="s">
        <v>441</v>
      </c>
      <c r="J25" s="314"/>
    </row>
    <row r="26" spans="1:32" ht="12.75" customHeight="1" x14ac:dyDescent="0.2">
      <c r="B26" s="304" t="s">
        <v>442</v>
      </c>
      <c r="J26" s="314"/>
    </row>
    <row r="27" spans="1:32" ht="12.75" customHeight="1" x14ac:dyDescent="0.2">
      <c r="A27" s="304"/>
      <c r="B27" s="308"/>
      <c r="C27" s="304"/>
      <c r="D27" s="304"/>
      <c r="E27" s="304"/>
      <c r="F27" s="304"/>
      <c r="G27" s="304"/>
      <c r="H27" s="304"/>
      <c r="I27" s="304"/>
      <c r="J27" s="304"/>
      <c r="K27" s="304"/>
      <c r="L27" s="304"/>
      <c r="M27" s="304"/>
      <c r="N27" s="304"/>
      <c r="O27" s="304"/>
      <c r="P27" s="304"/>
      <c r="Q27" s="304"/>
      <c r="R27" s="304"/>
      <c r="S27" s="304"/>
      <c r="T27" s="304"/>
      <c r="U27" s="304"/>
      <c r="V27" s="304"/>
      <c r="W27" s="304"/>
      <c r="X27" s="304"/>
      <c r="Y27" s="313"/>
      <c r="Z27" s="304"/>
      <c r="AA27" s="304"/>
      <c r="AB27" s="304"/>
      <c r="AC27" s="304"/>
      <c r="AD27" s="304"/>
      <c r="AE27" s="313"/>
    </row>
    <row r="28" spans="1:32" ht="12.75" customHeight="1" x14ac:dyDescent="0.2">
      <c r="A28" s="304">
        <v>4</v>
      </c>
      <c r="B28" s="308" t="s">
        <v>443</v>
      </c>
      <c r="C28" s="305"/>
      <c r="D28" s="305"/>
      <c r="E28" s="305"/>
      <c r="F28" s="305"/>
      <c r="G28" s="305"/>
      <c r="H28" s="305"/>
      <c r="I28" s="305"/>
      <c r="J28" s="305"/>
      <c r="K28" s="305"/>
      <c r="L28" s="305"/>
      <c r="M28" s="305"/>
      <c r="N28" s="305"/>
      <c r="O28" s="305"/>
      <c r="P28" s="305"/>
      <c r="Q28" s="305"/>
      <c r="R28" s="305"/>
      <c r="S28" s="305"/>
      <c r="T28" s="305"/>
      <c r="U28" s="305"/>
      <c r="V28" s="305"/>
      <c r="W28" s="305"/>
      <c r="X28" s="305"/>
      <c r="Y28" s="312"/>
      <c r="Z28" s="305"/>
      <c r="AA28" s="305"/>
      <c r="AB28" s="305"/>
      <c r="AC28" s="305"/>
      <c r="AD28" s="305"/>
      <c r="AE28" s="312"/>
    </row>
    <row r="29" spans="1:32" ht="12.75" customHeight="1" x14ac:dyDescent="0.2">
      <c r="A29" s="305"/>
      <c r="B29" s="305"/>
      <c r="C29" s="305"/>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row>
    <row r="30" spans="1:32" ht="12.75" customHeight="1" x14ac:dyDescent="0.2">
      <c r="A30" s="306">
        <v>5</v>
      </c>
      <c r="B30" s="315" t="s">
        <v>691</v>
      </c>
      <c r="C30" s="315"/>
      <c r="D30" s="315"/>
      <c r="E30" s="315"/>
      <c r="F30" s="315"/>
      <c r="G30" s="315"/>
      <c r="H30" s="315"/>
      <c r="I30" s="315"/>
      <c r="J30" s="315"/>
      <c r="K30" s="315"/>
      <c r="L30" s="315"/>
      <c r="M30" s="315"/>
      <c r="N30" s="315"/>
      <c r="O30" s="315"/>
      <c r="P30" s="315"/>
      <c r="Q30" s="315"/>
      <c r="R30" s="315"/>
      <c r="S30" s="308"/>
      <c r="T30" s="308"/>
      <c r="U30" s="308"/>
      <c r="Y30" s="310"/>
      <c r="AE30" s="310"/>
    </row>
    <row r="31" spans="1:32" ht="12.75" customHeight="1" x14ac:dyDescent="0.2">
      <c r="B31" s="304" t="s">
        <v>690</v>
      </c>
    </row>
    <row r="32" spans="1:32" ht="12.75" customHeight="1" x14ac:dyDescent="0.2">
      <c r="N32" s="309"/>
      <c r="O32" s="309"/>
      <c r="P32" s="311"/>
      <c r="Q32" s="309"/>
      <c r="R32" s="309"/>
      <c r="S32" s="309"/>
      <c r="T32" s="309"/>
      <c r="U32" s="309"/>
    </row>
    <row r="33" spans="1:41" ht="12.75" customHeight="1" x14ac:dyDescent="0.2">
      <c r="A33" s="304">
        <v>6</v>
      </c>
      <c r="B33" s="308" t="s">
        <v>444</v>
      </c>
      <c r="C33" s="305"/>
      <c r="D33" s="305"/>
      <c r="E33" s="305"/>
      <c r="F33" s="305"/>
      <c r="G33" s="305"/>
      <c r="H33" s="305"/>
      <c r="I33" s="305"/>
      <c r="J33" s="305"/>
      <c r="K33" s="305"/>
      <c r="L33" s="305"/>
      <c r="M33" s="305"/>
      <c r="N33" s="305"/>
      <c r="O33" s="305"/>
      <c r="P33" s="305"/>
      <c r="Q33" s="305"/>
      <c r="R33" s="305"/>
      <c r="S33" s="305"/>
      <c r="T33" s="305"/>
      <c r="U33" s="305"/>
      <c r="V33" s="305"/>
      <c r="W33" s="305"/>
      <c r="X33" s="305"/>
      <c r="Y33" s="312"/>
      <c r="Z33" s="305"/>
      <c r="AA33" s="305"/>
      <c r="AB33" s="305"/>
      <c r="AC33" s="305"/>
      <c r="AD33" s="305"/>
      <c r="AE33" s="312"/>
    </row>
    <row r="34" spans="1:41" ht="12.75" customHeight="1" x14ac:dyDescent="0.2">
      <c r="A34" s="305"/>
      <c r="B34" s="305"/>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row>
    <row r="35" spans="1:41" ht="12.75" customHeight="1" x14ac:dyDescent="0.2">
      <c r="A35" s="304">
        <v>7</v>
      </c>
      <c r="B35" s="308" t="s">
        <v>623</v>
      </c>
      <c r="C35" s="305"/>
      <c r="D35" s="305"/>
      <c r="E35" s="305"/>
      <c r="F35" s="305"/>
      <c r="G35" s="305"/>
      <c r="H35" s="305"/>
      <c r="I35" s="305"/>
      <c r="J35" s="305"/>
      <c r="K35" s="305"/>
      <c r="L35" s="305"/>
      <c r="M35" s="305"/>
      <c r="N35" s="305"/>
      <c r="O35" s="305"/>
      <c r="P35" s="305"/>
      <c r="Q35" s="305"/>
      <c r="R35" s="305"/>
      <c r="S35" s="316"/>
      <c r="T35" s="305"/>
      <c r="U35" s="305"/>
      <c r="V35" s="305"/>
      <c r="W35" s="305"/>
      <c r="X35" s="305"/>
      <c r="Y35" s="312"/>
      <c r="Z35" s="305"/>
      <c r="AA35" s="305"/>
      <c r="AB35" s="305"/>
      <c r="AC35" s="305"/>
      <c r="AD35" s="305"/>
      <c r="AE35" s="313"/>
    </row>
    <row r="36" spans="1:41" ht="12.75" customHeight="1" x14ac:dyDescent="0.2">
      <c r="N36" s="309"/>
      <c r="O36" s="309"/>
      <c r="P36" s="311"/>
      <c r="Q36" s="309"/>
      <c r="R36" s="309"/>
      <c r="S36" s="309"/>
      <c r="T36" s="309"/>
      <c r="U36" s="309"/>
    </row>
    <row r="37" spans="1:41" x14ac:dyDescent="0.2">
      <c r="A37" s="498" t="s">
        <v>622</v>
      </c>
      <c r="B37" s="498"/>
      <c r="C37" s="498"/>
      <c r="D37" s="498"/>
      <c r="E37" s="498"/>
      <c r="F37" s="498"/>
      <c r="G37" s="498"/>
      <c r="H37" s="498"/>
      <c r="I37" s="498"/>
      <c r="J37" s="498"/>
      <c r="K37" s="498"/>
      <c r="L37" s="498"/>
      <c r="M37" s="498"/>
      <c r="N37" s="498"/>
      <c r="O37" s="498"/>
      <c r="P37" s="498"/>
      <c r="Q37" s="498"/>
      <c r="R37" s="498"/>
      <c r="S37" s="498"/>
      <c r="T37" s="498"/>
      <c r="U37" s="498"/>
      <c r="V37" s="498"/>
      <c r="W37" s="498"/>
      <c r="X37" s="498"/>
      <c r="Y37" s="498"/>
      <c r="Z37" s="498"/>
      <c r="AA37" s="498"/>
      <c r="AB37" s="498"/>
      <c r="AC37" s="498"/>
      <c r="AD37" s="498"/>
      <c r="AE37" s="498"/>
      <c r="AF37" s="498"/>
      <c r="AG37" s="317"/>
      <c r="AH37" s="317"/>
      <c r="AI37" s="317"/>
      <c r="AJ37" s="317"/>
      <c r="AK37" s="317"/>
      <c r="AL37" s="317"/>
      <c r="AM37" s="317"/>
      <c r="AN37" s="317"/>
      <c r="AO37" s="317"/>
    </row>
    <row r="38" spans="1:41" x14ac:dyDescent="0.2">
      <c r="A38" s="498"/>
      <c r="B38" s="498"/>
      <c r="C38" s="498"/>
      <c r="D38" s="498"/>
      <c r="E38" s="498"/>
      <c r="F38" s="498"/>
      <c r="G38" s="498"/>
      <c r="H38" s="498"/>
      <c r="I38" s="498"/>
      <c r="J38" s="498"/>
      <c r="K38" s="498"/>
      <c r="L38" s="498"/>
      <c r="M38" s="498"/>
      <c r="N38" s="498"/>
      <c r="O38" s="498"/>
      <c r="P38" s="498"/>
      <c r="Q38" s="498"/>
      <c r="R38" s="498"/>
      <c r="S38" s="498"/>
      <c r="T38" s="498"/>
      <c r="U38" s="498"/>
      <c r="V38" s="498"/>
      <c r="W38" s="498"/>
      <c r="X38" s="498"/>
      <c r="Y38" s="498"/>
      <c r="Z38" s="498"/>
      <c r="AA38" s="498"/>
      <c r="AB38" s="498"/>
      <c r="AC38" s="498"/>
      <c r="AD38" s="498"/>
      <c r="AE38" s="498"/>
      <c r="AF38" s="498"/>
      <c r="AG38" s="317"/>
      <c r="AH38" s="317"/>
      <c r="AI38" s="317"/>
      <c r="AJ38" s="317"/>
      <c r="AK38" s="317"/>
      <c r="AL38" s="317"/>
      <c r="AM38" s="317"/>
      <c r="AN38" s="317"/>
      <c r="AO38" s="317"/>
    </row>
    <row r="39" spans="1:41" x14ac:dyDescent="0.2">
      <c r="A39" s="498"/>
      <c r="B39" s="498"/>
      <c r="C39" s="498"/>
      <c r="D39" s="498"/>
      <c r="E39" s="498"/>
      <c r="F39" s="498"/>
      <c r="G39" s="498"/>
      <c r="H39" s="498"/>
      <c r="I39" s="49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317"/>
      <c r="AH39" s="317"/>
      <c r="AI39" s="317"/>
      <c r="AJ39" s="317"/>
      <c r="AK39" s="317"/>
      <c r="AL39" s="317"/>
      <c r="AM39" s="317"/>
      <c r="AN39" s="317"/>
      <c r="AO39" s="317"/>
    </row>
    <row r="40" spans="1:41" x14ac:dyDescent="0.2">
      <c r="A40" s="498"/>
      <c r="B40" s="498"/>
      <c r="C40" s="498"/>
      <c r="D40" s="498"/>
      <c r="E40" s="498"/>
      <c r="F40" s="498"/>
      <c r="G40" s="498"/>
      <c r="H40" s="498"/>
      <c r="I40" s="498"/>
      <c r="J40" s="498"/>
      <c r="K40" s="498"/>
      <c r="L40" s="498"/>
      <c r="M40" s="498"/>
      <c r="N40" s="498"/>
      <c r="O40" s="498"/>
      <c r="P40" s="498"/>
      <c r="Q40" s="498"/>
      <c r="R40" s="498"/>
      <c r="S40" s="498"/>
      <c r="T40" s="498"/>
      <c r="U40" s="498"/>
      <c r="V40" s="498"/>
      <c r="W40" s="498"/>
      <c r="X40" s="498"/>
      <c r="Y40" s="498"/>
      <c r="Z40" s="498"/>
      <c r="AA40" s="498"/>
      <c r="AB40" s="498"/>
      <c r="AC40" s="498"/>
      <c r="AD40" s="498"/>
      <c r="AE40" s="498"/>
      <c r="AF40" s="498"/>
      <c r="AG40" s="317"/>
      <c r="AH40" s="317"/>
      <c r="AI40" s="317"/>
      <c r="AJ40" s="317"/>
      <c r="AK40" s="317"/>
      <c r="AL40" s="317"/>
      <c r="AM40" s="317"/>
      <c r="AN40" s="317"/>
      <c r="AO40" s="317"/>
    </row>
    <row r="41" spans="1:41" x14ac:dyDescent="0.2">
      <c r="A41" s="498"/>
      <c r="B41" s="498"/>
      <c r="C41" s="498"/>
      <c r="D41" s="498"/>
      <c r="E41" s="498"/>
      <c r="F41" s="498"/>
      <c r="G41" s="498"/>
      <c r="H41" s="498"/>
      <c r="I41" s="498"/>
      <c r="J41" s="498"/>
      <c r="K41" s="498"/>
      <c r="L41" s="498"/>
      <c r="M41" s="498"/>
      <c r="N41" s="498"/>
      <c r="O41" s="498"/>
      <c r="P41" s="498"/>
      <c r="Q41" s="498"/>
      <c r="R41" s="498"/>
      <c r="S41" s="498"/>
      <c r="T41" s="498"/>
      <c r="U41" s="498"/>
      <c r="V41" s="498"/>
      <c r="W41" s="498"/>
      <c r="X41" s="498"/>
      <c r="Y41" s="498"/>
      <c r="Z41" s="498"/>
      <c r="AA41" s="498"/>
      <c r="AB41" s="498"/>
      <c r="AC41" s="498"/>
      <c r="AD41" s="498"/>
      <c r="AE41" s="498"/>
      <c r="AF41" s="498"/>
      <c r="AG41" s="317"/>
      <c r="AH41" s="317"/>
      <c r="AI41" s="317"/>
      <c r="AJ41" s="317"/>
      <c r="AK41" s="317"/>
      <c r="AL41" s="317"/>
      <c r="AM41" s="317"/>
      <c r="AN41" s="317"/>
      <c r="AO41" s="317"/>
    </row>
    <row r="42" spans="1:41" ht="4.5" customHeight="1" x14ac:dyDescent="0.2">
      <c r="A42" s="498"/>
      <c r="B42" s="498"/>
      <c r="C42" s="498"/>
      <c r="D42" s="498"/>
      <c r="E42" s="498"/>
      <c r="F42" s="498"/>
      <c r="G42" s="498"/>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317"/>
      <c r="AH42" s="317"/>
      <c r="AI42" s="317"/>
      <c r="AJ42" s="317"/>
      <c r="AK42" s="317"/>
      <c r="AL42" s="317"/>
      <c r="AM42" s="317"/>
      <c r="AN42" s="317"/>
      <c r="AO42" s="317"/>
    </row>
    <row r="43" spans="1:41" x14ac:dyDescent="0.2">
      <c r="A43" s="498"/>
      <c r="B43" s="498"/>
      <c r="C43" s="498"/>
      <c r="D43" s="498"/>
      <c r="E43" s="498"/>
      <c r="F43" s="498"/>
      <c r="G43" s="498"/>
      <c r="H43" s="498"/>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8"/>
      <c r="AF43" s="498"/>
      <c r="AG43" s="317"/>
      <c r="AH43" s="317"/>
      <c r="AI43" s="317"/>
      <c r="AJ43" s="317"/>
      <c r="AK43" s="317"/>
      <c r="AL43" s="317"/>
      <c r="AM43" s="317"/>
      <c r="AN43" s="317"/>
      <c r="AO43" s="317"/>
    </row>
    <row r="44" spans="1:41" ht="2.25" customHeight="1" x14ac:dyDescent="0.2">
      <c r="A44" s="498"/>
      <c r="B44" s="498"/>
      <c r="C44" s="498"/>
      <c r="D44" s="498"/>
      <c r="E44" s="498"/>
      <c r="F44" s="498"/>
      <c r="G44" s="498"/>
      <c r="H44" s="498"/>
      <c r="I44" s="498"/>
      <c r="J44" s="498"/>
      <c r="K44" s="498"/>
      <c r="L44" s="498"/>
      <c r="M44" s="498"/>
      <c r="N44" s="498"/>
      <c r="O44" s="498"/>
      <c r="P44" s="498"/>
      <c r="Q44" s="498"/>
      <c r="R44" s="498"/>
      <c r="S44" s="498"/>
      <c r="T44" s="498"/>
      <c r="U44" s="498"/>
      <c r="V44" s="498"/>
      <c r="W44" s="498"/>
      <c r="X44" s="498"/>
      <c r="Y44" s="498"/>
      <c r="Z44" s="498"/>
      <c r="AA44" s="498"/>
      <c r="AB44" s="498"/>
      <c r="AC44" s="498"/>
      <c r="AD44" s="498"/>
      <c r="AE44" s="498"/>
      <c r="AF44" s="498"/>
      <c r="AG44" s="317"/>
      <c r="AH44" s="317"/>
      <c r="AI44" s="317"/>
      <c r="AJ44" s="317"/>
      <c r="AK44" s="317"/>
      <c r="AL44" s="317"/>
      <c r="AM44" s="317"/>
      <c r="AN44" s="317"/>
      <c r="AO44" s="317"/>
    </row>
    <row r="45" spans="1:41" ht="8.25" customHeight="1" x14ac:dyDescent="0.2">
      <c r="A45" s="318"/>
      <c r="B45" s="318"/>
      <c r="C45" s="318"/>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7"/>
      <c r="AH45" s="317"/>
      <c r="AI45" s="317"/>
      <c r="AJ45" s="317"/>
      <c r="AK45" s="317"/>
      <c r="AL45" s="317"/>
      <c r="AM45" s="317"/>
      <c r="AN45" s="317"/>
      <c r="AO45" s="317"/>
    </row>
    <row r="46" spans="1:41" s="412" customFormat="1" x14ac:dyDescent="0.2">
      <c r="A46" s="413"/>
      <c r="B46" s="413"/>
      <c r="C46" s="413"/>
      <c r="D46" s="413"/>
      <c r="E46" s="413"/>
      <c r="F46" s="413"/>
      <c r="G46" s="413"/>
      <c r="H46" s="413"/>
      <c r="I46" s="413"/>
      <c r="J46" s="413"/>
      <c r="K46" s="413"/>
      <c r="L46" s="413"/>
      <c r="M46" s="413"/>
      <c r="N46" s="413"/>
      <c r="O46" s="413"/>
      <c r="P46" s="413"/>
      <c r="Q46" s="413"/>
      <c r="R46" s="413"/>
      <c r="S46" s="413"/>
      <c r="T46" s="413"/>
      <c r="U46" s="413"/>
      <c r="V46" s="413"/>
      <c r="W46" s="413"/>
      <c r="X46" s="413"/>
      <c r="Y46" s="413"/>
      <c r="Z46" s="413"/>
      <c r="AA46" s="413"/>
      <c r="AB46" s="413"/>
      <c r="AC46" s="413"/>
      <c r="AD46" s="413"/>
      <c r="AE46" s="413"/>
      <c r="AF46" s="413"/>
      <c r="AG46" s="317"/>
      <c r="AH46" s="317"/>
      <c r="AI46" s="317"/>
      <c r="AJ46" s="317"/>
      <c r="AK46" s="317"/>
      <c r="AL46" s="317"/>
      <c r="AM46" s="317"/>
      <c r="AN46" s="317"/>
      <c r="AO46" s="317"/>
    </row>
    <row r="47" spans="1:41" x14ac:dyDescent="0.2">
      <c r="A47" s="499" t="s">
        <v>445</v>
      </c>
      <c r="B47" s="499"/>
      <c r="C47" s="499"/>
      <c r="D47" s="499"/>
      <c r="E47" s="499"/>
      <c r="F47" s="499"/>
      <c r="G47" s="499"/>
      <c r="H47" s="499"/>
      <c r="I47" s="499"/>
      <c r="J47" s="499"/>
      <c r="K47" s="499"/>
      <c r="L47" s="499"/>
      <c r="M47" s="500"/>
      <c r="N47" s="500"/>
      <c r="O47" s="500"/>
      <c r="P47" s="500"/>
      <c r="Q47" s="500"/>
      <c r="R47" s="500"/>
      <c r="S47" s="500"/>
      <c r="T47" s="500"/>
      <c r="U47" s="500"/>
      <c r="V47" s="500"/>
      <c r="W47" s="500"/>
      <c r="X47" s="500"/>
      <c r="Y47" s="500"/>
      <c r="Z47" s="500"/>
      <c r="AA47" s="500"/>
      <c r="AB47" s="500"/>
      <c r="AC47" s="500"/>
      <c r="AD47" s="500"/>
      <c r="AE47" s="500"/>
      <c r="AF47" s="500"/>
    </row>
    <row r="48" spans="1:41" x14ac:dyDescent="0.2">
      <c r="L48" s="501"/>
      <c r="M48" s="502"/>
      <c r="N48" s="502"/>
      <c r="O48" s="502"/>
      <c r="P48" s="502"/>
      <c r="Q48" s="502"/>
      <c r="R48" s="502"/>
      <c r="S48" s="502"/>
      <c r="T48" s="502"/>
      <c r="U48" s="502"/>
      <c r="V48" s="502"/>
      <c r="W48" s="502"/>
      <c r="X48" s="502"/>
      <c r="Y48" s="502"/>
      <c r="Z48" s="502"/>
      <c r="AA48" s="502"/>
      <c r="AB48" s="502"/>
      <c r="AC48" s="502"/>
      <c r="AD48" s="502"/>
      <c r="AE48" s="502"/>
      <c r="AF48" s="502"/>
    </row>
    <row r="49" spans="1:41" x14ac:dyDescent="0.2">
      <c r="C49" s="504"/>
      <c r="D49" s="504"/>
      <c r="E49" s="504"/>
      <c r="F49" s="504"/>
      <c r="G49" s="504"/>
      <c r="K49" s="319" t="s">
        <v>446</v>
      </c>
      <c r="L49" s="503"/>
      <c r="M49" s="503"/>
      <c r="N49" s="503"/>
      <c r="O49" s="503"/>
      <c r="P49" s="503"/>
      <c r="Q49" s="503"/>
      <c r="R49" s="503"/>
      <c r="S49" s="503"/>
      <c r="T49" s="503"/>
      <c r="U49" s="503"/>
      <c r="V49" s="503"/>
      <c r="W49" s="503"/>
      <c r="X49" s="503"/>
      <c r="Y49" s="503"/>
      <c r="Z49" s="503"/>
      <c r="AA49" s="503"/>
      <c r="AB49" s="503"/>
      <c r="AC49" s="503"/>
      <c r="AD49" s="503"/>
      <c r="AE49" s="503"/>
      <c r="AF49" s="503"/>
    </row>
    <row r="50" spans="1:41" x14ac:dyDescent="0.2">
      <c r="K50" s="493"/>
      <c r="L50" s="493"/>
      <c r="M50" s="493"/>
      <c r="N50" s="493"/>
      <c r="O50" s="493"/>
      <c r="P50" s="493"/>
      <c r="Q50" s="493"/>
      <c r="R50" s="493"/>
      <c r="S50" s="493"/>
      <c r="T50" s="493"/>
      <c r="U50" s="493"/>
      <c r="V50" s="493"/>
      <c r="W50" s="493"/>
      <c r="X50" s="493"/>
      <c r="Y50" s="493"/>
      <c r="AB50" s="494"/>
      <c r="AC50" s="494"/>
      <c r="AD50" s="494"/>
      <c r="AE50" s="494"/>
      <c r="AF50" s="494"/>
    </row>
    <row r="51" spans="1:41" x14ac:dyDescent="0.2">
      <c r="K51" s="493"/>
      <c r="L51" s="493"/>
      <c r="M51" s="493"/>
      <c r="N51" s="493"/>
      <c r="O51" s="493"/>
      <c r="P51" s="493"/>
      <c r="Q51" s="493"/>
      <c r="R51" s="493"/>
      <c r="S51" s="493"/>
      <c r="T51" s="493"/>
      <c r="U51" s="493"/>
      <c r="V51" s="493"/>
      <c r="W51" s="493"/>
      <c r="X51" s="493"/>
      <c r="Y51" s="493"/>
      <c r="AB51" s="494"/>
      <c r="AC51" s="494"/>
      <c r="AD51" s="494"/>
      <c r="AE51" s="494"/>
      <c r="AF51" s="494"/>
    </row>
    <row r="52" spans="1:41" x14ac:dyDescent="0.2">
      <c r="A52" s="306" t="s">
        <v>447</v>
      </c>
      <c r="K52" s="486"/>
      <c r="L52" s="486"/>
      <c r="M52" s="486"/>
      <c r="N52" s="486"/>
      <c r="O52" s="486"/>
      <c r="P52" s="486"/>
      <c r="Q52" s="486"/>
      <c r="R52" s="486"/>
      <c r="S52" s="486"/>
      <c r="T52" s="486"/>
      <c r="U52" s="486"/>
      <c r="V52" s="486"/>
      <c r="W52" s="486"/>
      <c r="X52" s="486"/>
      <c r="Y52" s="486"/>
      <c r="Z52" s="306" t="s">
        <v>448</v>
      </c>
      <c r="AB52" s="486"/>
      <c r="AC52" s="486"/>
      <c r="AD52" s="486"/>
      <c r="AE52" s="486"/>
      <c r="AF52" s="486"/>
    </row>
    <row r="55" spans="1:41" s="412" customFormat="1" x14ac:dyDescent="0.2">
      <c r="A55" s="505" t="s">
        <v>620</v>
      </c>
      <c r="B55" s="505"/>
      <c r="C55" s="505"/>
      <c r="D55" s="505"/>
      <c r="E55" s="505"/>
      <c r="F55" s="505"/>
      <c r="G55" s="505"/>
      <c r="H55" s="505"/>
      <c r="I55" s="505"/>
      <c r="J55" s="505"/>
      <c r="K55" s="505"/>
      <c r="L55" s="505"/>
      <c r="M55" s="505"/>
      <c r="N55" s="505"/>
      <c r="O55" s="505"/>
      <c r="P55" s="505"/>
      <c r="Q55" s="505"/>
      <c r="R55" s="505"/>
      <c r="S55" s="505"/>
      <c r="T55" s="505"/>
      <c r="U55" s="505"/>
      <c r="V55" s="505"/>
      <c r="W55" s="505"/>
      <c r="X55" s="505"/>
      <c r="Y55" s="505"/>
      <c r="Z55" s="505"/>
      <c r="AA55" s="505"/>
      <c r="AB55" s="505"/>
      <c r="AC55" s="505"/>
      <c r="AD55" s="505"/>
      <c r="AE55" s="505"/>
      <c r="AF55" s="505"/>
      <c r="AG55" s="317"/>
      <c r="AH55" s="317"/>
      <c r="AI55" s="317"/>
      <c r="AJ55" s="317"/>
      <c r="AK55" s="317"/>
      <c r="AL55" s="317"/>
      <c r="AM55" s="317"/>
      <c r="AN55" s="317"/>
      <c r="AO55" s="317"/>
    </row>
    <row r="56" spans="1:41" s="412" customFormat="1" x14ac:dyDescent="0.2">
      <c r="A56" s="505" t="s">
        <v>621</v>
      </c>
      <c r="B56" s="505"/>
      <c r="C56" s="505"/>
      <c r="D56" s="505"/>
      <c r="E56" s="505"/>
      <c r="F56" s="505"/>
      <c r="G56" s="505"/>
      <c r="H56" s="505"/>
      <c r="I56" s="505"/>
      <c r="J56" s="505"/>
      <c r="K56" s="505"/>
      <c r="L56" s="505"/>
      <c r="M56" s="505"/>
      <c r="N56" s="505"/>
      <c r="O56" s="505"/>
      <c r="P56" s="505"/>
      <c r="Q56" s="505"/>
      <c r="R56" s="505"/>
      <c r="S56" s="505"/>
      <c r="T56" s="505"/>
      <c r="U56" s="505"/>
      <c r="V56" s="505"/>
      <c r="W56" s="505"/>
      <c r="X56" s="505"/>
      <c r="Y56" s="505"/>
      <c r="Z56" s="505"/>
      <c r="AA56" s="505"/>
      <c r="AB56" s="505"/>
      <c r="AC56" s="505"/>
      <c r="AD56" s="505"/>
      <c r="AE56" s="505"/>
      <c r="AF56" s="505"/>
      <c r="AG56" s="317"/>
      <c r="AH56" s="317"/>
      <c r="AI56" s="317"/>
      <c r="AJ56" s="317"/>
      <c r="AK56" s="317"/>
      <c r="AL56" s="317"/>
      <c r="AM56" s="317"/>
      <c r="AN56" s="317"/>
      <c r="AO56" s="317"/>
    </row>
    <row r="58" spans="1:41" x14ac:dyDescent="0.2">
      <c r="A58" s="69" t="s">
        <v>1</v>
      </c>
      <c r="B58" s="320"/>
      <c r="C58" s="495">
        <f>'1. General Information'!Y26</f>
        <v>0</v>
      </c>
      <c r="D58" s="495"/>
      <c r="E58" s="495"/>
      <c r="F58" s="495"/>
      <c r="G58" s="69" t="s">
        <v>0</v>
      </c>
      <c r="H58" s="320"/>
      <c r="I58" s="496">
        <f>'1. General Information'!Z10</f>
        <v>0</v>
      </c>
      <c r="J58" s="496"/>
      <c r="K58" s="496"/>
      <c r="L58" s="496"/>
    </row>
  </sheetData>
  <mergeCells count="12">
    <mergeCell ref="K50:Y52"/>
    <mergeCell ref="AB50:AF52"/>
    <mergeCell ref="C58:F58"/>
    <mergeCell ref="I58:L58"/>
    <mergeCell ref="A6:K6"/>
    <mergeCell ref="A37:AF44"/>
    <mergeCell ref="A47:L47"/>
    <mergeCell ref="M47:AF47"/>
    <mergeCell ref="L48:AF49"/>
    <mergeCell ref="C49:G49"/>
    <mergeCell ref="A55:AF55"/>
    <mergeCell ref="A56:AF56"/>
  </mergeCells>
  <hyperlinks>
    <hyperlink ref="J15" r:id="rId1"/>
    <hyperlink ref="A55:AF55" r:id="rId2" display="18 AAC 80:  http://dec.alaska.gov/commish/regulations/pdfs/18%20AAC%2080.pdf"/>
    <hyperlink ref="A56:AF56" r:id="rId3" display="EPA 815-R-05-004:  https://www.epa.gov/dwlabcert/laboratory-certification-manual-drinking-water"/>
  </hyperlinks>
  <pageMargins left="0.25" right="0.25" top="0.75" bottom="0.75" header="0.3" footer="0.3"/>
  <pageSetup orientation="portrait" horizontalDpi="300" verticalDpi="300" r:id="rId4"/>
  <headerFooter alignWithMargins="0">
    <oddHeader>&amp;L&amp;G&amp;C
State of Alaska
Department of Environmental 
Conservation
Application for DRINKING WATER LABORATORY CERTIFICATION - CHEMISTRY</oddHeader>
    <oddFooter>&amp;LDEC Rev. 3-19-18&amp;R&amp;P of &amp;N</oddFoot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A50"/>
  <sheetViews>
    <sheetView showGridLines="0" zoomScaleNormal="100" workbookViewId="0">
      <selection activeCell="D24" sqref="D24"/>
    </sheetView>
  </sheetViews>
  <sheetFormatPr defaultColWidth="8" defaultRowHeight="12.75" x14ac:dyDescent="0.2"/>
  <cols>
    <col min="1" max="1" width="2.375" style="239" customWidth="1"/>
    <col min="2" max="2" width="1.375" style="239" customWidth="1"/>
    <col min="3" max="3" width="6.875" style="239" customWidth="1"/>
    <col min="4" max="4" width="4.25" style="239" customWidth="1"/>
    <col min="5" max="5" width="2.625" style="239" customWidth="1"/>
    <col min="6" max="6" width="3.375" style="239" customWidth="1"/>
    <col min="7" max="7" width="8.75" style="239" customWidth="1"/>
    <col min="8" max="9" width="5.5" style="239" customWidth="1"/>
    <col min="10" max="10" width="2.5" style="239" customWidth="1"/>
    <col min="11" max="11" width="1.375" style="239" customWidth="1"/>
    <col min="12" max="12" width="2" style="239" customWidth="1"/>
    <col min="13" max="13" width="4" style="239" customWidth="1"/>
    <col min="14" max="14" width="6.625" style="239" customWidth="1"/>
    <col min="15" max="15" width="6" style="239" customWidth="1"/>
    <col min="16" max="16" width="2.625" style="239" customWidth="1"/>
    <col min="17" max="17" width="4.25" style="239" bestFit="1" customWidth="1"/>
    <col min="18" max="18" width="3.75" style="239" customWidth="1"/>
    <col min="19" max="19" width="9.375" style="239" customWidth="1"/>
    <col min="20" max="16384" width="8" style="239"/>
  </cols>
  <sheetData>
    <row r="1" spans="1:27" ht="72" customHeight="1" x14ac:dyDescent="0.2">
      <c r="A1" s="237"/>
      <c r="B1" s="237"/>
      <c r="C1" s="237"/>
      <c r="D1" s="237"/>
      <c r="E1" s="237"/>
      <c r="F1" s="237"/>
      <c r="G1" s="237"/>
      <c r="H1" s="237"/>
      <c r="I1" s="237"/>
      <c r="J1" s="237"/>
      <c r="K1" s="238"/>
      <c r="L1" s="238"/>
      <c r="M1" s="238"/>
      <c r="N1" s="238"/>
      <c r="O1" s="238"/>
      <c r="P1" s="238"/>
      <c r="Q1" s="238"/>
      <c r="R1" s="238"/>
    </row>
    <row r="2" spans="1:27" ht="12" customHeight="1" x14ac:dyDescent="0.2">
      <c r="A2" s="237"/>
      <c r="B2" s="237"/>
      <c r="C2" s="237"/>
      <c r="D2" s="237"/>
      <c r="E2" s="237"/>
      <c r="F2" s="237"/>
      <c r="G2" s="237"/>
      <c r="H2" s="237"/>
      <c r="I2" s="237"/>
      <c r="J2" s="237"/>
      <c r="K2" s="238"/>
      <c r="L2" s="238"/>
      <c r="M2" s="238"/>
      <c r="N2" s="238"/>
      <c r="O2" s="238"/>
      <c r="P2" s="238"/>
      <c r="Q2" s="238"/>
      <c r="R2" s="238"/>
    </row>
    <row r="3" spans="1:27" x14ac:dyDescent="0.2">
      <c r="A3" s="597" t="s">
        <v>382</v>
      </c>
      <c r="B3" s="598"/>
      <c r="C3" s="598"/>
      <c r="D3" s="598"/>
      <c r="E3" s="598"/>
      <c r="F3" s="598"/>
      <c r="G3" s="599"/>
      <c r="H3" s="600" t="s">
        <v>383</v>
      </c>
      <c r="I3" s="601"/>
      <c r="J3" s="601"/>
      <c r="K3" s="601"/>
      <c r="L3" s="601"/>
      <c r="M3" s="601"/>
      <c r="N3" s="601"/>
      <c r="O3" s="602"/>
      <c r="P3" s="597" t="s">
        <v>384</v>
      </c>
      <c r="Q3" s="598"/>
      <c r="R3" s="598"/>
      <c r="S3" s="599"/>
    </row>
    <row r="4" spans="1:27" ht="22.5" customHeight="1" x14ac:dyDescent="0.2">
      <c r="A4" s="607" t="s">
        <v>385</v>
      </c>
      <c r="B4" s="608"/>
      <c r="C4" s="608"/>
      <c r="D4" s="608"/>
      <c r="E4" s="608"/>
      <c r="F4" s="608"/>
      <c r="G4" s="609"/>
      <c r="H4" s="603"/>
      <c r="I4" s="604"/>
      <c r="J4" s="604"/>
      <c r="K4" s="604"/>
      <c r="L4" s="605"/>
      <c r="M4" s="605"/>
      <c r="N4" s="605"/>
      <c r="O4" s="606"/>
      <c r="P4" s="610" t="str">
        <f>CONCATENATE(O15,"-",O14,"C")</f>
        <v>0-0C</v>
      </c>
      <c r="Q4" s="611"/>
      <c r="R4" s="611"/>
      <c r="S4" s="612"/>
    </row>
    <row r="5" spans="1:27" ht="9.75" customHeight="1" x14ac:dyDescent="0.2">
      <c r="A5" s="240"/>
      <c r="B5" s="241"/>
      <c r="C5" s="242"/>
      <c r="D5" s="242"/>
      <c r="E5" s="242"/>
      <c r="F5" s="242"/>
      <c r="G5" s="242"/>
      <c r="H5" s="242"/>
      <c r="I5" s="242"/>
      <c r="J5" s="242"/>
      <c r="K5" s="243"/>
      <c r="L5" s="592" t="s">
        <v>386</v>
      </c>
      <c r="M5" s="509"/>
      <c r="N5" s="509"/>
      <c r="O5" s="509"/>
      <c r="P5" s="509"/>
      <c r="Q5" s="509"/>
      <c r="R5" s="509"/>
      <c r="S5" s="593"/>
      <c r="V5" s="244"/>
      <c r="W5" s="244"/>
      <c r="X5" s="244"/>
      <c r="Y5" s="244"/>
      <c r="Z5" s="244"/>
      <c r="AA5" s="244"/>
    </row>
    <row r="6" spans="1:27" x14ac:dyDescent="0.15">
      <c r="A6" s="245" t="s">
        <v>387</v>
      </c>
      <c r="B6" s="246"/>
      <c r="C6" s="573" t="s">
        <v>388</v>
      </c>
      <c r="D6" s="574"/>
      <c r="E6" s="574"/>
      <c r="F6" s="574"/>
      <c r="G6" s="574"/>
      <c r="H6" s="574"/>
      <c r="I6" s="574"/>
      <c r="J6" s="247"/>
      <c r="K6" s="247"/>
      <c r="L6" s="594"/>
      <c r="M6" s="595"/>
      <c r="N6" s="595"/>
      <c r="O6" s="595"/>
      <c r="P6" s="595"/>
      <c r="Q6" s="595"/>
      <c r="R6" s="595"/>
      <c r="S6" s="596"/>
      <c r="V6" s="244"/>
      <c r="W6" s="583"/>
      <c r="X6" s="584"/>
      <c r="Y6" s="584"/>
      <c r="Z6" s="584"/>
      <c r="AA6" s="584"/>
    </row>
    <row r="7" spans="1:27" x14ac:dyDescent="0.15">
      <c r="A7" s="245" t="s">
        <v>389</v>
      </c>
      <c r="B7" s="246"/>
      <c r="C7" s="573" t="s">
        <v>390</v>
      </c>
      <c r="D7" s="574"/>
      <c r="E7" s="574"/>
      <c r="F7" s="574"/>
      <c r="G7" s="574"/>
      <c r="H7" s="574"/>
      <c r="I7" s="574"/>
      <c r="J7" s="247"/>
      <c r="K7" s="247"/>
      <c r="L7" s="585" t="s">
        <v>388</v>
      </c>
      <c r="M7" s="586"/>
      <c r="N7" s="586"/>
      <c r="O7" s="586"/>
      <c r="P7" s="586"/>
      <c r="Q7" s="586"/>
      <c r="R7" s="586"/>
      <c r="S7" s="587"/>
      <c r="V7" s="244"/>
      <c r="W7" s="583"/>
      <c r="X7" s="584"/>
      <c r="Y7" s="584"/>
      <c r="Z7" s="584"/>
      <c r="AA7" s="584"/>
    </row>
    <row r="8" spans="1:27" x14ac:dyDescent="0.15">
      <c r="A8" s="245" t="s">
        <v>391</v>
      </c>
      <c r="B8" s="246"/>
      <c r="C8" s="573" t="s">
        <v>392</v>
      </c>
      <c r="D8" s="574"/>
      <c r="E8" s="574"/>
      <c r="F8" s="574"/>
      <c r="G8" s="574"/>
      <c r="H8" s="574"/>
      <c r="I8" s="574"/>
      <c r="J8" s="247"/>
      <c r="K8" s="247"/>
      <c r="L8" s="588"/>
      <c r="M8" s="589"/>
      <c r="N8" s="589"/>
      <c r="O8" s="589"/>
      <c r="P8" s="589"/>
      <c r="Q8" s="589"/>
      <c r="R8" s="589"/>
      <c r="S8" s="590"/>
      <c r="V8" s="244"/>
      <c r="W8" s="591"/>
      <c r="X8" s="584"/>
      <c r="Y8" s="584"/>
      <c r="Z8" s="584"/>
      <c r="AA8" s="584"/>
    </row>
    <row r="9" spans="1:27" x14ac:dyDescent="0.2">
      <c r="A9" s="245" t="s">
        <v>393</v>
      </c>
      <c r="B9" s="246"/>
      <c r="C9" s="573" t="s">
        <v>394</v>
      </c>
      <c r="D9" s="574"/>
      <c r="E9" s="574"/>
      <c r="F9" s="574"/>
      <c r="G9" s="574"/>
      <c r="H9" s="574"/>
      <c r="I9" s="574"/>
      <c r="J9" s="247"/>
      <c r="K9" s="248"/>
      <c r="L9" s="575" t="s">
        <v>395</v>
      </c>
      <c r="M9" s="576"/>
      <c r="N9" s="576"/>
      <c r="O9" s="576"/>
      <c r="P9" s="576"/>
      <c r="Q9" s="576"/>
      <c r="R9" s="576"/>
      <c r="S9" s="577"/>
    </row>
    <row r="10" spans="1:27" x14ac:dyDescent="0.2">
      <c r="A10" s="245"/>
      <c r="B10" s="246"/>
      <c r="C10" s="573" t="s">
        <v>396</v>
      </c>
      <c r="D10" s="574"/>
      <c r="E10" s="574"/>
      <c r="F10" s="574"/>
      <c r="G10" s="574"/>
      <c r="H10" s="574"/>
      <c r="I10" s="574"/>
      <c r="J10" s="247"/>
      <c r="K10" s="248"/>
      <c r="L10" s="578" t="s">
        <v>397</v>
      </c>
      <c r="M10" s="579"/>
      <c r="N10" s="579"/>
      <c r="O10" s="579"/>
      <c r="P10" s="579"/>
      <c r="Q10" s="579"/>
      <c r="R10" s="579"/>
      <c r="S10" s="580"/>
    </row>
    <row r="11" spans="1:27" x14ac:dyDescent="0.2">
      <c r="A11" s="240"/>
      <c r="B11" s="246"/>
      <c r="C11" s="573" t="s">
        <v>398</v>
      </c>
      <c r="D11" s="574"/>
      <c r="E11" s="574"/>
      <c r="F11" s="574"/>
      <c r="G11" s="574"/>
      <c r="H11" s="574"/>
      <c r="I11" s="574"/>
      <c r="J11" s="247"/>
      <c r="K11" s="248"/>
      <c r="L11" s="249"/>
      <c r="M11" s="581" t="s">
        <v>399</v>
      </c>
      <c r="N11" s="581"/>
      <c r="O11" s="581"/>
      <c r="P11" s="581"/>
      <c r="Q11" s="581"/>
      <c r="R11" s="581"/>
      <c r="S11" s="582"/>
    </row>
    <row r="12" spans="1:27" x14ac:dyDescent="0.2">
      <c r="A12" s="240"/>
      <c r="B12" s="250"/>
      <c r="C12" s="251"/>
      <c r="D12" s="251"/>
      <c r="E12" s="251"/>
      <c r="F12" s="251"/>
      <c r="G12" s="251"/>
      <c r="H12" s="251"/>
      <c r="I12" s="251"/>
      <c r="J12" s="251"/>
      <c r="K12" s="252"/>
      <c r="L12" s="253"/>
      <c r="M12" s="564" t="s">
        <v>400</v>
      </c>
      <c r="N12" s="564"/>
      <c r="O12" s="564"/>
      <c r="P12" s="564"/>
      <c r="Q12" s="564"/>
      <c r="R12" s="564"/>
      <c r="S12" s="565"/>
    </row>
    <row r="13" spans="1:27" ht="14.25" customHeight="1" x14ac:dyDescent="0.2">
      <c r="A13" s="240"/>
      <c r="B13" s="254"/>
      <c r="C13" s="566">
        <f>'1. General Information'!H12</f>
        <v>0</v>
      </c>
      <c r="D13" s="566"/>
      <c r="E13" s="566"/>
      <c r="F13" s="566"/>
      <c r="G13" s="566"/>
      <c r="H13" s="566"/>
      <c r="I13" s="566"/>
      <c r="J13" s="237"/>
      <c r="K13" s="255"/>
      <c r="L13" s="567" t="s">
        <v>401</v>
      </c>
      <c r="M13" s="568"/>
      <c r="N13" s="568"/>
      <c r="O13" s="569">
        <f>'1. General Information'!G28</f>
        <v>0</v>
      </c>
      <c r="P13" s="569"/>
      <c r="Q13" s="569"/>
      <c r="R13" s="569"/>
      <c r="S13" s="570"/>
    </row>
    <row r="14" spans="1:27" s="259" customFormat="1" ht="14.25" x14ac:dyDescent="0.2">
      <c r="A14" s="245" t="s">
        <v>402</v>
      </c>
      <c r="B14" s="256"/>
      <c r="C14" s="552">
        <f>'1. General Information'!N16</f>
        <v>0</v>
      </c>
      <c r="D14" s="552"/>
      <c r="E14" s="552"/>
      <c r="F14" s="552"/>
      <c r="G14" s="552"/>
      <c r="H14" s="552"/>
      <c r="I14" s="552"/>
      <c r="J14" s="257"/>
      <c r="K14" s="258"/>
      <c r="L14" s="553" t="s">
        <v>403</v>
      </c>
      <c r="M14" s="568"/>
      <c r="N14" s="568"/>
      <c r="O14" s="571">
        <f>'1. General Information'!Z10</f>
        <v>0</v>
      </c>
      <c r="P14" s="571"/>
      <c r="Q14" s="571"/>
      <c r="R14" s="571"/>
      <c r="S14" s="572"/>
    </row>
    <row r="15" spans="1:27" ht="14.25" customHeight="1" x14ac:dyDescent="0.2">
      <c r="A15" s="245" t="s">
        <v>391</v>
      </c>
      <c r="B15" s="254"/>
      <c r="C15" s="552">
        <f>'1. General Information'!J18</f>
        <v>0</v>
      </c>
      <c r="D15" s="552"/>
      <c r="E15" s="552"/>
      <c r="F15" s="552"/>
      <c r="G15" s="260">
        <f>'1. General Information'!J20</f>
        <v>0</v>
      </c>
      <c r="H15" s="552">
        <f>'1. General Information'!P20</f>
        <v>0</v>
      </c>
      <c r="I15" s="552"/>
      <c r="J15" s="237"/>
      <c r="K15" s="255"/>
      <c r="L15" s="553" t="s">
        <v>404</v>
      </c>
      <c r="M15" s="554"/>
      <c r="N15" s="554"/>
      <c r="O15" s="555">
        <f>'1. General Information'!Y26</f>
        <v>0</v>
      </c>
      <c r="P15" s="556"/>
      <c r="Q15" s="556"/>
      <c r="R15" s="556"/>
      <c r="S15" s="557"/>
    </row>
    <row r="16" spans="1:27" ht="13.5" customHeight="1" x14ac:dyDescent="0.2">
      <c r="A16" s="245"/>
      <c r="B16" s="254"/>
      <c r="C16" s="261"/>
      <c r="D16" s="261"/>
      <c r="E16" s="261"/>
      <c r="F16" s="261"/>
      <c r="G16" s="261"/>
      <c r="H16" s="261"/>
      <c r="I16" s="261"/>
      <c r="J16" s="237"/>
      <c r="K16" s="255"/>
      <c r="L16" s="553"/>
      <c r="M16" s="554"/>
      <c r="N16" s="554"/>
      <c r="O16" s="556"/>
      <c r="P16" s="556"/>
      <c r="Q16" s="556"/>
      <c r="R16" s="556"/>
      <c r="S16" s="557"/>
    </row>
    <row r="17" spans="1:21" ht="16.5" customHeight="1" x14ac:dyDescent="0.2">
      <c r="A17" s="262"/>
      <c r="B17" s="263"/>
      <c r="C17" s="558">
        <f>'1. General Information'!I32</f>
        <v>0</v>
      </c>
      <c r="D17" s="558"/>
      <c r="E17" s="558"/>
      <c r="F17" s="558"/>
      <c r="G17" s="558"/>
      <c r="H17" s="558"/>
      <c r="I17" s="558"/>
      <c r="J17" s="264"/>
      <c r="K17" s="265"/>
      <c r="L17" s="559" t="s">
        <v>405</v>
      </c>
      <c r="M17" s="560"/>
      <c r="N17" s="560"/>
      <c r="O17" s="561">
        <v>42885</v>
      </c>
      <c r="P17" s="562"/>
      <c r="Q17" s="562"/>
      <c r="R17" s="562"/>
      <c r="S17" s="563"/>
    </row>
    <row r="18" spans="1:21" x14ac:dyDescent="0.2">
      <c r="A18" s="254"/>
      <c r="B18" s="266"/>
      <c r="J18" s="266"/>
      <c r="K18" s="267"/>
      <c r="L18" s="267"/>
      <c r="M18" s="267"/>
      <c r="N18" s="267"/>
      <c r="O18" s="267"/>
      <c r="P18" s="267"/>
      <c r="Q18" s="267"/>
      <c r="R18" s="267"/>
      <c r="S18" s="268"/>
    </row>
    <row r="19" spans="1:21" x14ac:dyDescent="0.2">
      <c r="A19" s="530" t="s">
        <v>406</v>
      </c>
      <c r="B19" s="531"/>
      <c r="C19" s="532"/>
      <c r="D19" s="269" t="s">
        <v>407</v>
      </c>
      <c r="E19" s="270" t="s">
        <v>408</v>
      </c>
      <c r="F19" s="271"/>
      <c r="G19" s="271"/>
      <c r="H19" s="271"/>
      <c r="I19" s="271"/>
      <c r="J19" s="271"/>
      <c r="K19" s="271"/>
      <c r="L19" s="271"/>
      <c r="M19" s="271"/>
      <c r="N19" s="271"/>
      <c r="O19" s="271"/>
      <c r="P19" s="533" t="s">
        <v>409</v>
      </c>
      <c r="Q19" s="534"/>
      <c r="R19" s="535"/>
      <c r="S19" s="272" t="s">
        <v>410</v>
      </c>
    </row>
    <row r="20" spans="1:21" ht="15" x14ac:dyDescent="0.2">
      <c r="A20" s="536">
        <f>O14</f>
        <v>0</v>
      </c>
      <c r="B20" s="537"/>
      <c r="C20" s="538"/>
      <c r="D20" s="273">
        <v>1</v>
      </c>
      <c r="E20" s="539" t="s">
        <v>425</v>
      </c>
      <c r="F20" s="540"/>
      <c r="G20" s="540"/>
      <c r="H20" s="540"/>
      <c r="I20" s="540"/>
      <c r="J20" s="540"/>
      <c r="K20" s="540"/>
      <c r="L20" s="540"/>
      <c r="M20" s="540"/>
      <c r="N20" s="540"/>
      <c r="O20" s="541"/>
      <c r="P20" s="542">
        <v>500</v>
      </c>
      <c r="Q20" s="543"/>
      <c r="R20" s="544"/>
      <c r="S20" s="274">
        <f t="shared" ref="S20:S25" si="0">PRODUCT(D20,P20)</f>
        <v>500</v>
      </c>
    </row>
    <row r="21" spans="1:21" ht="15" x14ac:dyDescent="0.2">
      <c r="A21" s="545"/>
      <c r="B21" s="546"/>
      <c r="C21" s="547"/>
      <c r="D21" s="275">
        <f>'Chemistry I'!A126</f>
        <v>0</v>
      </c>
      <c r="E21" s="548" t="s">
        <v>412</v>
      </c>
      <c r="F21" s="517"/>
      <c r="G21" s="517"/>
      <c r="H21" s="517"/>
      <c r="I21" s="517"/>
      <c r="J21" s="517"/>
      <c r="K21" s="517"/>
      <c r="L21" s="517"/>
      <c r="M21" s="517"/>
      <c r="N21" s="517"/>
      <c r="O21" s="518"/>
      <c r="P21" s="519">
        <v>284</v>
      </c>
      <c r="Q21" s="520"/>
      <c r="R21" s="521"/>
      <c r="S21" s="276">
        <f t="shared" si="0"/>
        <v>0</v>
      </c>
    </row>
    <row r="22" spans="1:21" ht="15" x14ac:dyDescent="0.2">
      <c r="A22" s="277"/>
      <c r="B22" s="278"/>
      <c r="C22" s="279"/>
      <c r="D22" s="275">
        <f>'Chemistry I (Radiochemistry)'!A43</f>
        <v>0</v>
      </c>
      <c r="E22" s="548" t="s">
        <v>413</v>
      </c>
      <c r="F22" s="517"/>
      <c r="G22" s="517"/>
      <c r="H22" s="517"/>
      <c r="I22" s="517"/>
      <c r="J22" s="517"/>
      <c r="K22" s="517"/>
      <c r="L22" s="517"/>
      <c r="M22" s="517"/>
      <c r="N22" s="517"/>
      <c r="O22" s="518"/>
      <c r="P22" s="519">
        <v>284</v>
      </c>
      <c r="Q22" s="549"/>
      <c r="R22" s="550"/>
      <c r="S22" s="276">
        <f t="shared" si="0"/>
        <v>0</v>
      </c>
    </row>
    <row r="23" spans="1:21" ht="15" x14ac:dyDescent="0.2">
      <c r="A23" s="551"/>
      <c r="B23" s="514"/>
      <c r="C23" s="515"/>
      <c r="D23" s="275">
        <f>'Chemistry II'!A78</f>
        <v>0</v>
      </c>
      <c r="E23" s="516" t="s">
        <v>414</v>
      </c>
      <c r="F23" s="517"/>
      <c r="G23" s="517"/>
      <c r="H23" s="517"/>
      <c r="I23" s="517"/>
      <c r="J23" s="517"/>
      <c r="K23" s="517"/>
      <c r="L23" s="517"/>
      <c r="M23" s="517"/>
      <c r="N23" s="517"/>
      <c r="O23" s="518"/>
      <c r="P23" s="519">
        <v>441</v>
      </c>
      <c r="Q23" s="520"/>
      <c r="R23" s="521"/>
      <c r="S23" s="280">
        <f t="shared" si="0"/>
        <v>0</v>
      </c>
    </row>
    <row r="24" spans="1:21" ht="15" x14ac:dyDescent="0.2">
      <c r="A24" s="529"/>
      <c r="B24" s="514"/>
      <c r="C24" s="515"/>
      <c r="D24" s="281">
        <f>'Chemistry III'!A82</f>
        <v>0</v>
      </c>
      <c r="E24" s="516" t="s">
        <v>415</v>
      </c>
      <c r="F24" s="517"/>
      <c r="G24" s="517"/>
      <c r="H24" s="517"/>
      <c r="I24" s="517"/>
      <c r="J24" s="517"/>
      <c r="K24" s="517"/>
      <c r="L24" s="517"/>
      <c r="M24" s="517"/>
      <c r="N24" s="517"/>
      <c r="O24" s="518"/>
      <c r="P24" s="519">
        <v>788</v>
      </c>
      <c r="Q24" s="520"/>
      <c r="R24" s="521"/>
      <c r="S24" s="282">
        <f t="shared" si="0"/>
        <v>0</v>
      </c>
    </row>
    <row r="25" spans="1:21" ht="15" x14ac:dyDescent="0.2">
      <c r="A25" s="513"/>
      <c r="B25" s="514"/>
      <c r="C25" s="515"/>
      <c r="D25" s="281">
        <f>'Chemistry IV'!A18</f>
        <v>0</v>
      </c>
      <c r="E25" s="516" t="s">
        <v>416</v>
      </c>
      <c r="F25" s="517"/>
      <c r="G25" s="517"/>
      <c r="H25" s="517"/>
      <c r="I25" s="517"/>
      <c r="J25" s="517"/>
      <c r="K25" s="517"/>
      <c r="L25" s="517"/>
      <c r="M25" s="517"/>
      <c r="N25" s="517"/>
      <c r="O25" s="518"/>
      <c r="P25" s="519">
        <v>1040</v>
      </c>
      <c r="Q25" s="520"/>
      <c r="R25" s="521"/>
      <c r="S25" s="282">
        <f t="shared" si="0"/>
        <v>0</v>
      </c>
      <c r="U25" s="239" t="s">
        <v>417</v>
      </c>
    </row>
    <row r="26" spans="1:21" ht="15" x14ac:dyDescent="0.2">
      <c r="A26" s="522"/>
      <c r="B26" s="523"/>
      <c r="C26" s="524"/>
      <c r="D26" s="283"/>
      <c r="E26" s="284"/>
      <c r="F26" s="285"/>
      <c r="G26" s="285"/>
      <c r="H26" s="285"/>
      <c r="I26" s="285"/>
      <c r="J26" s="285"/>
      <c r="K26" s="285"/>
      <c r="L26" s="285"/>
      <c r="M26" s="285"/>
      <c r="N26" s="285"/>
      <c r="O26" s="285"/>
      <c r="P26" s="286"/>
      <c r="Q26" s="244"/>
      <c r="R26" s="287"/>
      <c r="S26" s="288"/>
    </row>
    <row r="27" spans="1:21" ht="15" x14ac:dyDescent="0.2">
      <c r="A27" s="522"/>
      <c r="B27" s="525"/>
      <c r="C27" s="526"/>
      <c r="D27" s="283"/>
      <c r="E27" s="289"/>
      <c r="F27" s="290"/>
      <c r="G27" s="290"/>
      <c r="H27" s="290"/>
      <c r="I27" s="290"/>
      <c r="J27" s="290"/>
      <c r="K27" s="290"/>
      <c r="L27" s="290"/>
      <c r="M27" s="290"/>
      <c r="N27" s="290"/>
      <c r="O27" s="290"/>
      <c r="P27" s="291"/>
      <c r="Q27" s="527"/>
      <c r="R27" s="528"/>
      <c r="S27" s="288"/>
    </row>
    <row r="28" spans="1:21" ht="18" x14ac:dyDescent="0.2">
      <c r="A28" s="508" t="s">
        <v>417</v>
      </c>
      <c r="B28" s="509"/>
      <c r="C28" s="509"/>
      <c r="D28" s="509"/>
      <c r="E28" s="509"/>
      <c r="F28" s="509"/>
      <c r="G28" s="509"/>
      <c r="H28" s="509"/>
      <c r="I28" s="509"/>
      <c r="J28" s="509"/>
      <c r="K28" s="509"/>
      <c r="L28" s="509"/>
      <c r="M28" s="292"/>
      <c r="N28" s="293"/>
      <c r="O28" s="510" t="s">
        <v>418</v>
      </c>
      <c r="P28" s="510"/>
      <c r="Q28" s="510"/>
      <c r="R28" s="510"/>
      <c r="S28" s="294">
        <f>SUM(S20:S27)</f>
        <v>500</v>
      </c>
    </row>
    <row r="29" spans="1:21" ht="18" x14ac:dyDescent="0.2">
      <c r="A29" s="295"/>
      <c r="B29" s="296"/>
      <c r="C29" s="297"/>
      <c r="D29" s="297"/>
      <c r="E29" s="297"/>
      <c r="F29" s="297"/>
      <c r="G29" s="297"/>
      <c r="H29" s="297"/>
      <c r="I29" s="297"/>
      <c r="J29" s="297"/>
      <c r="K29" s="297"/>
      <c r="L29" s="297"/>
      <c r="M29" s="298"/>
      <c r="N29" s="298"/>
      <c r="O29" s="511" t="s">
        <v>419</v>
      </c>
      <c r="P29" s="511"/>
      <c r="Q29" s="511"/>
      <c r="R29" s="511"/>
      <c r="S29" s="299">
        <f>SUM(S20:S27)</f>
        <v>500</v>
      </c>
    </row>
    <row r="30" spans="1:21" x14ac:dyDescent="0.2">
      <c r="A30" s="239" t="s">
        <v>420</v>
      </c>
    </row>
    <row r="48" spans="1:7" x14ac:dyDescent="0.2">
      <c r="A48" s="512" t="s">
        <v>421</v>
      </c>
      <c r="B48" s="512"/>
      <c r="C48" s="512"/>
      <c r="D48" s="512"/>
      <c r="E48" s="512"/>
      <c r="F48" s="512"/>
      <c r="G48" s="512"/>
    </row>
    <row r="49" spans="1:7" x14ac:dyDescent="0.2">
      <c r="A49" s="506" t="s">
        <v>619</v>
      </c>
      <c r="B49" s="512"/>
      <c r="C49" s="512"/>
      <c r="D49" s="506" t="s">
        <v>655</v>
      </c>
      <c r="E49" s="512"/>
      <c r="F49" s="300" t="s">
        <v>422</v>
      </c>
      <c r="G49" s="300" t="s">
        <v>423</v>
      </c>
    </row>
    <row r="50" spans="1:7" x14ac:dyDescent="0.2">
      <c r="A50" s="506" t="s">
        <v>656</v>
      </c>
      <c r="B50" s="506"/>
      <c r="C50" s="506"/>
      <c r="D50" s="507">
        <v>6612</v>
      </c>
      <c r="E50" s="507"/>
      <c r="F50" s="301">
        <v>19</v>
      </c>
      <c r="G50" s="302" t="s">
        <v>424</v>
      </c>
    </row>
  </sheetData>
  <mergeCells count="63">
    <mergeCell ref="A3:G3"/>
    <mergeCell ref="H3:O4"/>
    <mergeCell ref="P3:S3"/>
    <mergeCell ref="A4:G4"/>
    <mergeCell ref="P4:S4"/>
    <mergeCell ref="W6:AA6"/>
    <mergeCell ref="C7:I7"/>
    <mergeCell ref="L7:S8"/>
    <mergeCell ref="W7:AA7"/>
    <mergeCell ref="C8:I8"/>
    <mergeCell ref="W8:AA8"/>
    <mergeCell ref="L5:S6"/>
    <mergeCell ref="C6:I6"/>
    <mergeCell ref="C9:I9"/>
    <mergeCell ref="L9:S9"/>
    <mergeCell ref="C10:I10"/>
    <mergeCell ref="L10:S10"/>
    <mergeCell ref="C11:I11"/>
    <mergeCell ref="M11:S11"/>
    <mergeCell ref="M12:S12"/>
    <mergeCell ref="C13:I13"/>
    <mergeCell ref="L13:N13"/>
    <mergeCell ref="O13:S13"/>
    <mergeCell ref="C14:I14"/>
    <mergeCell ref="L14:N14"/>
    <mergeCell ref="O14:S14"/>
    <mergeCell ref="C15:F15"/>
    <mergeCell ref="H15:I15"/>
    <mergeCell ref="L15:N16"/>
    <mergeCell ref="O15:S16"/>
    <mergeCell ref="C17:I17"/>
    <mergeCell ref="L17:N17"/>
    <mergeCell ref="O17:S17"/>
    <mergeCell ref="A24:C24"/>
    <mergeCell ref="E24:O24"/>
    <mergeCell ref="P24:R24"/>
    <mergeCell ref="A19:C19"/>
    <mergeCell ref="P19:R19"/>
    <mergeCell ref="A20:C20"/>
    <mergeCell ref="E20:O20"/>
    <mergeCell ref="P20:R20"/>
    <mergeCell ref="A21:C21"/>
    <mergeCell ref="E21:O21"/>
    <mergeCell ref="P21:R21"/>
    <mergeCell ref="E22:O22"/>
    <mergeCell ref="P22:R22"/>
    <mergeCell ref="A23:C23"/>
    <mergeCell ref="E23:O23"/>
    <mergeCell ref="P23:R23"/>
    <mergeCell ref="A25:C25"/>
    <mergeCell ref="E25:O25"/>
    <mergeCell ref="P25:R25"/>
    <mergeCell ref="A26:C26"/>
    <mergeCell ref="A27:C27"/>
    <mergeCell ref="Q27:R27"/>
    <mergeCell ref="A50:C50"/>
    <mergeCell ref="D50:E50"/>
    <mergeCell ref="A28:L28"/>
    <mergeCell ref="O28:R28"/>
    <mergeCell ref="O29:R29"/>
    <mergeCell ref="A48:G48"/>
    <mergeCell ref="A49:C49"/>
    <mergeCell ref="D49:E49"/>
  </mergeCells>
  <hyperlinks>
    <hyperlink ref="B31" location="'Organic Methods'!A1" display="Organic Methods"/>
    <hyperlink ref="B11" location="'Inorganic Non-metals'!A1" display="Inorganic Non-metals"/>
    <hyperlink ref="B24" location="'Inorganic - Metals'!A1" display="Inorganic Metals"/>
    <hyperlink ref="B19" location="Radiochemistry!A1" display="Radiochemistry"/>
    <hyperlink ref="B19:E19" location="'Chemistry I (Radiochemistry)'!A34" display="Chemistry I (radiochemistry)"/>
    <hyperlink ref="B11:E11" location="'Chemistry I'!A82" display="Chemistry I"/>
    <hyperlink ref="B31:E31" location="'Chemistry III'!A50" display="Chemistry III"/>
    <hyperlink ref="B36" location="Radiochemistry!A1" display="Radiochemistry"/>
    <hyperlink ref="B36:E36" location="'Chemistry IV'!A13" display="Chemistry IV"/>
    <hyperlink ref="B24:E24" location="'Chemistry II'!A72" display="Chemistry II"/>
  </hyperlinks>
  <pageMargins left="0.75" right="0.75" top="1" bottom="1" header="0.5" footer="0.5"/>
  <pageSetup scale="89" orientation="portrait" horizontalDpi="300" verticalDpi="300" r:id="rId1"/>
  <headerFooter alignWithMargins="0">
    <oddFooter>&amp;R&amp;P of &amp;N</oddFooter>
  </headerFooter>
  <colBreaks count="1" manualBreakCount="1">
    <brk id="1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A49"/>
  <sheetViews>
    <sheetView showGridLines="0" zoomScaleNormal="100" workbookViewId="0">
      <selection activeCell="J33" sqref="J33"/>
    </sheetView>
  </sheetViews>
  <sheetFormatPr defaultColWidth="8" defaultRowHeight="12.75" x14ac:dyDescent="0.2"/>
  <cols>
    <col min="1" max="1" width="2.375" style="239" customWidth="1"/>
    <col min="2" max="2" width="1.375" style="239" customWidth="1"/>
    <col min="3" max="3" width="6.875" style="239" customWidth="1"/>
    <col min="4" max="4" width="4.25" style="239" customWidth="1"/>
    <col min="5" max="5" width="2.625" style="239" customWidth="1"/>
    <col min="6" max="6" width="3.375" style="239" customWidth="1"/>
    <col min="7" max="7" width="8.75" style="239" customWidth="1"/>
    <col min="8" max="9" width="5.5" style="239" customWidth="1"/>
    <col min="10" max="10" width="2.5" style="239" customWidth="1"/>
    <col min="11" max="11" width="1.375" style="239" customWidth="1"/>
    <col min="12" max="12" width="2" style="239" customWidth="1"/>
    <col min="13" max="13" width="4" style="239" customWidth="1"/>
    <col min="14" max="14" width="6.625" style="239" customWidth="1"/>
    <col min="15" max="15" width="6" style="239" customWidth="1"/>
    <col min="16" max="16" width="2.625" style="239" customWidth="1"/>
    <col min="17" max="17" width="4.25" style="239" bestFit="1" customWidth="1"/>
    <col min="18" max="18" width="3.75" style="239" customWidth="1"/>
    <col min="19" max="19" width="9.375" style="239" customWidth="1"/>
    <col min="20" max="16384" width="8" style="239"/>
  </cols>
  <sheetData>
    <row r="1" spans="1:27" ht="72" customHeight="1" x14ac:dyDescent="0.2">
      <c r="A1" s="237"/>
      <c r="B1" s="237"/>
      <c r="C1" s="237"/>
      <c r="D1" s="237"/>
      <c r="E1" s="237"/>
      <c r="F1" s="237"/>
      <c r="G1" s="237"/>
      <c r="H1" s="237"/>
      <c r="I1" s="237"/>
      <c r="J1" s="237"/>
      <c r="K1" s="238"/>
      <c r="L1" s="238"/>
      <c r="M1" s="238"/>
      <c r="N1" s="238"/>
      <c r="O1" s="238"/>
      <c r="P1" s="238"/>
      <c r="Q1" s="238"/>
      <c r="R1" s="238"/>
    </row>
    <row r="2" spans="1:27" ht="12" customHeight="1" x14ac:dyDescent="0.2">
      <c r="A2" s="237"/>
      <c r="B2" s="237"/>
      <c r="C2" s="237"/>
      <c r="D2" s="237"/>
      <c r="E2" s="237"/>
      <c r="F2" s="237"/>
      <c r="G2" s="237"/>
      <c r="H2" s="237"/>
      <c r="I2" s="237"/>
      <c r="J2" s="237"/>
      <c r="K2" s="238"/>
      <c r="L2" s="238"/>
      <c r="M2" s="238"/>
      <c r="N2" s="238"/>
      <c r="O2" s="238"/>
      <c r="P2" s="238"/>
      <c r="Q2" s="238"/>
      <c r="R2" s="238"/>
    </row>
    <row r="3" spans="1:27" x14ac:dyDescent="0.2">
      <c r="A3" s="597" t="s">
        <v>382</v>
      </c>
      <c r="B3" s="598"/>
      <c r="C3" s="598"/>
      <c r="D3" s="598"/>
      <c r="E3" s="598"/>
      <c r="F3" s="598"/>
      <c r="G3" s="599"/>
      <c r="H3" s="600" t="s">
        <v>383</v>
      </c>
      <c r="I3" s="601"/>
      <c r="J3" s="601"/>
      <c r="K3" s="601"/>
      <c r="L3" s="601"/>
      <c r="M3" s="601"/>
      <c r="N3" s="601"/>
      <c r="O3" s="602"/>
      <c r="P3" s="597" t="s">
        <v>384</v>
      </c>
      <c r="Q3" s="598"/>
      <c r="R3" s="598"/>
      <c r="S3" s="599"/>
    </row>
    <row r="4" spans="1:27" ht="22.5" customHeight="1" x14ac:dyDescent="0.2">
      <c r="A4" s="607" t="s">
        <v>385</v>
      </c>
      <c r="B4" s="608"/>
      <c r="C4" s="608"/>
      <c r="D4" s="608"/>
      <c r="E4" s="608"/>
      <c r="F4" s="608"/>
      <c r="G4" s="609"/>
      <c r="H4" s="603"/>
      <c r="I4" s="604"/>
      <c r="J4" s="604"/>
      <c r="K4" s="604"/>
      <c r="L4" s="605"/>
      <c r="M4" s="605"/>
      <c r="N4" s="605"/>
      <c r="O4" s="606"/>
      <c r="P4" s="610" t="str">
        <f>CONCATENATE(O15,"-",O14,"CR")</f>
        <v>0-0CR</v>
      </c>
      <c r="Q4" s="611"/>
      <c r="R4" s="611"/>
      <c r="S4" s="612"/>
    </row>
    <row r="5" spans="1:27" ht="9.75" customHeight="1" x14ac:dyDescent="0.2">
      <c r="A5" s="240"/>
      <c r="B5" s="241"/>
      <c r="C5" s="242"/>
      <c r="D5" s="242"/>
      <c r="E5" s="242"/>
      <c r="F5" s="242"/>
      <c r="G5" s="242"/>
      <c r="H5" s="242"/>
      <c r="I5" s="242"/>
      <c r="J5" s="242"/>
      <c r="K5" s="243"/>
      <c r="L5" s="592" t="s">
        <v>386</v>
      </c>
      <c r="M5" s="509"/>
      <c r="N5" s="509"/>
      <c r="O5" s="509"/>
      <c r="P5" s="509"/>
      <c r="Q5" s="509"/>
      <c r="R5" s="509"/>
      <c r="S5" s="593"/>
      <c r="V5" s="244"/>
      <c r="W5" s="244"/>
      <c r="X5" s="244"/>
      <c r="Y5" s="244"/>
      <c r="Z5" s="244"/>
      <c r="AA5" s="244"/>
    </row>
    <row r="6" spans="1:27" x14ac:dyDescent="0.15">
      <c r="A6" s="245" t="s">
        <v>387</v>
      </c>
      <c r="B6" s="246"/>
      <c r="C6" s="573" t="s">
        <v>388</v>
      </c>
      <c r="D6" s="574"/>
      <c r="E6" s="574"/>
      <c r="F6" s="574"/>
      <c r="G6" s="574"/>
      <c r="H6" s="574"/>
      <c r="I6" s="574"/>
      <c r="J6" s="247"/>
      <c r="K6" s="247"/>
      <c r="L6" s="594"/>
      <c r="M6" s="595"/>
      <c r="N6" s="595"/>
      <c r="O6" s="595"/>
      <c r="P6" s="595"/>
      <c r="Q6" s="595"/>
      <c r="R6" s="595"/>
      <c r="S6" s="596"/>
      <c r="V6" s="244"/>
      <c r="W6" s="583"/>
      <c r="X6" s="584"/>
      <c r="Y6" s="584"/>
      <c r="Z6" s="584"/>
      <c r="AA6" s="584"/>
    </row>
    <row r="7" spans="1:27" x14ac:dyDescent="0.15">
      <c r="A7" s="245" t="s">
        <v>389</v>
      </c>
      <c r="B7" s="246"/>
      <c r="C7" s="573" t="s">
        <v>390</v>
      </c>
      <c r="D7" s="574"/>
      <c r="E7" s="574"/>
      <c r="F7" s="574"/>
      <c r="G7" s="574"/>
      <c r="H7" s="574"/>
      <c r="I7" s="574"/>
      <c r="J7" s="247"/>
      <c r="K7" s="247"/>
      <c r="L7" s="585" t="s">
        <v>388</v>
      </c>
      <c r="M7" s="586"/>
      <c r="N7" s="586"/>
      <c r="O7" s="586"/>
      <c r="P7" s="586"/>
      <c r="Q7" s="586"/>
      <c r="R7" s="586"/>
      <c r="S7" s="587"/>
      <c r="V7" s="244"/>
      <c r="W7" s="583"/>
      <c r="X7" s="584"/>
      <c r="Y7" s="584"/>
      <c r="Z7" s="584"/>
      <c r="AA7" s="584"/>
    </row>
    <row r="8" spans="1:27" x14ac:dyDescent="0.15">
      <c r="A8" s="245" t="s">
        <v>391</v>
      </c>
      <c r="B8" s="246"/>
      <c r="C8" s="573" t="s">
        <v>392</v>
      </c>
      <c r="D8" s="574"/>
      <c r="E8" s="574"/>
      <c r="F8" s="574"/>
      <c r="G8" s="574"/>
      <c r="H8" s="574"/>
      <c r="I8" s="574"/>
      <c r="J8" s="247"/>
      <c r="K8" s="247"/>
      <c r="L8" s="588"/>
      <c r="M8" s="589"/>
      <c r="N8" s="589"/>
      <c r="O8" s="589"/>
      <c r="P8" s="589"/>
      <c r="Q8" s="589"/>
      <c r="R8" s="589"/>
      <c r="S8" s="590"/>
      <c r="V8" s="244"/>
      <c r="W8" s="591"/>
      <c r="X8" s="584"/>
      <c r="Y8" s="584"/>
      <c r="Z8" s="584"/>
      <c r="AA8" s="584"/>
    </row>
    <row r="9" spans="1:27" x14ac:dyDescent="0.2">
      <c r="A9" s="245" t="s">
        <v>393</v>
      </c>
      <c r="B9" s="246"/>
      <c r="C9" s="573" t="s">
        <v>394</v>
      </c>
      <c r="D9" s="574"/>
      <c r="E9" s="574"/>
      <c r="F9" s="574"/>
      <c r="G9" s="574"/>
      <c r="H9" s="574"/>
      <c r="I9" s="574"/>
      <c r="J9" s="247"/>
      <c r="K9" s="248"/>
      <c r="L9" s="575" t="s">
        <v>395</v>
      </c>
      <c r="M9" s="576"/>
      <c r="N9" s="576"/>
      <c r="O9" s="576"/>
      <c r="P9" s="576"/>
      <c r="Q9" s="576"/>
      <c r="R9" s="576"/>
      <c r="S9" s="577"/>
    </row>
    <row r="10" spans="1:27" x14ac:dyDescent="0.2">
      <c r="A10" s="245"/>
      <c r="B10" s="246"/>
      <c r="C10" s="573" t="s">
        <v>396</v>
      </c>
      <c r="D10" s="574"/>
      <c r="E10" s="574"/>
      <c r="F10" s="574"/>
      <c r="G10" s="574"/>
      <c r="H10" s="574"/>
      <c r="I10" s="574"/>
      <c r="J10" s="247"/>
      <c r="K10" s="248"/>
      <c r="L10" s="578" t="s">
        <v>397</v>
      </c>
      <c r="M10" s="579"/>
      <c r="N10" s="579"/>
      <c r="O10" s="579"/>
      <c r="P10" s="579"/>
      <c r="Q10" s="579"/>
      <c r="R10" s="579"/>
      <c r="S10" s="580"/>
    </row>
    <row r="11" spans="1:27" x14ac:dyDescent="0.2">
      <c r="A11" s="240"/>
      <c r="B11" s="246"/>
      <c r="C11" s="573" t="s">
        <v>398</v>
      </c>
      <c r="D11" s="574"/>
      <c r="E11" s="574"/>
      <c r="F11" s="574"/>
      <c r="G11" s="574"/>
      <c r="H11" s="574"/>
      <c r="I11" s="574"/>
      <c r="J11" s="247"/>
      <c r="K11" s="248"/>
      <c r="L11" s="249"/>
      <c r="M11" s="581" t="s">
        <v>399</v>
      </c>
      <c r="N11" s="581"/>
      <c r="O11" s="581"/>
      <c r="P11" s="581"/>
      <c r="Q11" s="581"/>
      <c r="R11" s="581"/>
      <c r="S11" s="582"/>
    </row>
    <row r="12" spans="1:27" x14ac:dyDescent="0.2">
      <c r="A12" s="240"/>
      <c r="B12" s="250"/>
      <c r="C12" s="251"/>
      <c r="D12" s="251"/>
      <c r="E12" s="251"/>
      <c r="F12" s="251"/>
      <c r="G12" s="251"/>
      <c r="H12" s="251"/>
      <c r="I12" s="251"/>
      <c r="J12" s="251"/>
      <c r="K12" s="252"/>
      <c r="L12" s="253"/>
      <c r="M12" s="564" t="s">
        <v>400</v>
      </c>
      <c r="N12" s="564"/>
      <c r="O12" s="564"/>
      <c r="P12" s="564"/>
      <c r="Q12" s="564"/>
      <c r="R12" s="564"/>
      <c r="S12" s="565"/>
    </row>
    <row r="13" spans="1:27" ht="14.25" customHeight="1" x14ac:dyDescent="0.2">
      <c r="A13" s="240"/>
      <c r="B13" s="254"/>
      <c r="C13" s="566">
        <f>'1. General Information'!H12</f>
        <v>0</v>
      </c>
      <c r="D13" s="566"/>
      <c r="E13" s="566"/>
      <c r="F13" s="566"/>
      <c r="G13" s="566"/>
      <c r="H13" s="566"/>
      <c r="I13" s="566"/>
      <c r="J13" s="237"/>
      <c r="K13" s="255"/>
      <c r="L13" s="567" t="s">
        <v>401</v>
      </c>
      <c r="M13" s="568"/>
      <c r="N13" s="568"/>
      <c r="O13" s="613">
        <f>'1. General Information'!G28</f>
        <v>0</v>
      </c>
      <c r="P13" s="613"/>
      <c r="Q13" s="613"/>
      <c r="R13" s="613"/>
      <c r="S13" s="614"/>
    </row>
    <row r="14" spans="1:27" s="259" customFormat="1" ht="14.25" x14ac:dyDescent="0.2">
      <c r="A14" s="245" t="s">
        <v>402</v>
      </c>
      <c r="B14" s="256"/>
      <c r="C14" s="552">
        <f>'1. General Information'!N16</f>
        <v>0</v>
      </c>
      <c r="D14" s="552"/>
      <c r="E14" s="552"/>
      <c r="F14" s="552"/>
      <c r="G14" s="552"/>
      <c r="H14" s="552"/>
      <c r="I14" s="552"/>
      <c r="J14" s="257"/>
      <c r="K14" s="258"/>
      <c r="L14" s="553" t="s">
        <v>403</v>
      </c>
      <c r="M14" s="568"/>
      <c r="N14" s="568"/>
      <c r="O14" s="571">
        <f>'1. General Information'!Z10</f>
        <v>0</v>
      </c>
      <c r="P14" s="571"/>
      <c r="Q14" s="571"/>
      <c r="R14" s="571"/>
      <c r="S14" s="572"/>
    </row>
    <row r="15" spans="1:27" ht="14.25" customHeight="1" x14ac:dyDescent="0.2">
      <c r="A15" s="245" t="s">
        <v>391</v>
      </c>
      <c r="B15" s="254"/>
      <c r="C15" s="552">
        <f>'1. General Information'!J18</f>
        <v>0</v>
      </c>
      <c r="D15" s="552"/>
      <c r="E15" s="552"/>
      <c r="F15" s="552"/>
      <c r="G15" s="260">
        <f>'1. General Information'!J20</f>
        <v>0</v>
      </c>
      <c r="H15" s="552">
        <f>'1. General Information'!P20</f>
        <v>0</v>
      </c>
      <c r="I15" s="552"/>
      <c r="J15" s="237"/>
      <c r="K15" s="255"/>
      <c r="L15" s="553" t="s">
        <v>404</v>
      </c>
      <c r="M15" s="554"/>
      <c r="N15" s="554"/>
      <c r="O15" s="555">
        <f>'1. General Information'!Y26</f>
        <v>0</v>
      </c>
      <c r="P15" s="556"/>
      <c r="Q15" s="556"/>
      <c r="R15" s="556"/>
      <c r="S15" s="557"/>
    </row>
    <row r="16" spans="1:27" ht="13.5" customHeight="1" x14ac:dyDescent="0.2">
      <c r="A16" s="245"/>
      <c r="B16" s="254"/>
      <c r="C16" s="261"/>
      <c r="D16" s="261"/>
      <c r="E16" s="261"/>
      <c r="F16" s="261"/>
      <c r="G16" s="261"/>
      <c r="H16" s="261"/>
      <c r="I16" s="261"/>
      <c r="J16" s="237"/>
      <c r="K16" s="255"/>
      <c r="L16" s="553"/>
      <c r="M16" s="554"/>
      <c r="N16" s="554"/>
      <c r="O16" s="556"/>
      <c r="P16" s="556"/>
      <c r="Q16" s="556"/>
      <c r="R16" s="556"/>
      <c r="S16" s="557"/>
    </row>
    <row r="17" spans="1:21" ht="15.75" customHeight="1" x14ac:dyDescent="0.2">
      <c r="A17" s="262"/>
      <c r="B17" s="263"/>
      <c r="C17" s="558">
        <f>'1. General Information'!I32</f>
        <v>0</v>
      </c>
      <c r="D17" s="558"/>
      <c r="E17" s="558"/>
      <c r="F17" s="558"/>
      <c r="G17" s="558"/>
      <c r="H17" s="558"/>
      <c r="I17" s="558"/>
      <c r="J17" s="264"/>
      <c r="K17" s="265"/>
      <c r="L17" s="559" t="s">
        <v>405</v>
      </c>
      <c r="M17" s="560"/>
      <c r="N17" s="560"/>
      <c r="O17" s="561">
        <v>42885</v>
      </c>
      <c r="P17" s="562"/>
      <c r="Q17" s="562"/>
      <c r="R17" s="562"/>
      <c r="S17" s="563"/>
    </row>
    <row r="18" spans="1:21" x14ac:dyDescent="0.2">
      <c r="A18" s="254"/>
      <c r="B18" s="266"/>
      <c r="J18" s="266"/>
      <c r="K18" s="267"/>
      <c r="L18" s="267"/>
      <c r="M18" s="267"/>
      <c r="N18" s="267"/>
      <c r="O18" s="267"/>
      <c r="P18" s="267"/>
      <c r="Q18" s="267"/>
      <c r="R18" s="267"/>
      <c r="S18" s="268"/>
    </row>
    <row r="19" spans="1:21" x14ac:dyDescent="0.2">
      <c r="A19" s="530" t="s">
        <v>406</v>
      </c>
      <c r="B19" s="531"/>
      <c r="C19" s="532"/>
      <c r="D19" s="269" t="s">
        <v>407</v>
      </c>
      <c r="E19" s="270" t="s">
        <v>408</v>
      </c>
      <c r="F19" s="271"/>
      <c r="G19" s="271"/>
      <c r="H19" s="271"/>
      <c r="I19" s="271"/>
      <c r="J19" s="271"/>
      <c r="K19" s="271"/>
      <c r="L19" s="271"/>
      <c r="M19" s="271"/>
      <c r="N19" s="271"/>
      <c r="O19" s="271"/>
      <c r="P19" s="533" t="s">
        <v>409</v>
      </c>
      <c r="Q19" s="534"/>
      <c r="R19" s="535"/>
      <c r="S19" s="272" t="s">
        <v>410</v>
      </c>
    </row>
    <row r="20" spans="1:21" ht="15" x14ac:dyDescent="0.2">
      <c r="A20" s="536">
        <f>O14</f>
        <v>0</v>
      </c>
      <c r="B20" s="537"/>
      <c r="C20" s="538"/>
      <c r="D20" s="273">
        <v>1</v>
      </c>
      <c r="E20" s="539" t="s">
        <v>411</v>
      </c>
      <c r="F20" s="540"/>
      <c r="G20" s="540"/>
      <c r="H20" s="540"/>
      <c r="I20" s="540"/>
      <c r="J20" s="540"/>
      <c r="K20" s="540"/>
      <c r="L20" s="540"/>
      <c r="M20" s="540"/>
      <c r="N20" s="540"/>
      <c r="O20" s="541"/>
      <c r="P20" s="542">
        <v>475</v>
      </c>
      <c r="Q20" s="543"/>
      <c r="R20" s="544"/>
      <c r="S20" s="274">
        <f t="shared" ref="S20:S25" si="0">PRODUCT(D20,P20)</f>
        <v>475</v>
      </c>
    </row>
    <row r="21" spans="1:21" ht="15" x14ac:dyDescent="0.2">
      <c r="A21" s="545"/>
      <c r="B21" s="546"/>
      <c r="C21" s="547"/>
      <c r="D21" s="275">
        <f>'Chemistry I'!A126</f>
        <v>0</v>
      </c>
      <c r="E21" s="548" t="s">
        <v>412</v>
      </c>
      <c r="F21" s="517"/>
      <c r="G21" s="517"/>
      <c r="H21" s="517"/>
      <c r="I21" s="517"/>
      <c r="J21" s="517"/>
      <c r="K21" s="517"/>
      <c r="L21" s="517"/>
      <c r="M21" s="517"/>
      <c r="N21" s="517"/>
      <c r="O21" s="518"/>
      <c r="P21" s="519">
        <v>284</v>
      </c>
      <c r="Q21" s="520"/>
      <c r="R21" s="521"/>
      <c r="S21" s="276">
        <f t="shared" si="0"/>
        <v>0</v>
      </c>
    </row>
    <row r="22" spans="1:21" ht="15" x14ac:dyDescent="0.2">
      <c r="A22" s="277"/>
      <c r="B22" s="278"/>
      <c r="C22" s="279"/>
      <c r="D22" s="275">
        <f>'Chemistry I (Radiochemistry)'!A43</f>
        <v>0</v>
      </c>
      <c r="E22" s="548" t="s">
        <v>413</v>
      </c>
      <c r="F22" s="517"/>
      <c r="G22" s="517"/>
      <c r="H22" s="517"/>
      <c r="I22" s="517"/>
      <c r="J22" s="517"/>
      <c r="K22" s="517"/>
      <c r="L22" s="517"/>
      <c r="M22" s="517"/>
      <c r="N22" s="517"/>
      <c r="O22" s="518"/>
      <c r="P22" s="519">
        <v>284</v>
      </c>
      <c r="Q22" s="549"/>
      <c r="R22" s="550"/>
      <c r="S22" s="276">
        <f t="shared" si="0"/>
        <v>0</v>
      </c>
    </row>
    <row r="23" spans="1:21" ht="15" x14ac:dyDescent="0.2">
      <c r="A23" s="551"/>
      <c r="B23" s="514"/>
      <c r="C23" s="515"/>
      <c r="D23" s="275">
        <f>'Chemistry II'!A78</f>
        <v>0</v>
      </c>
      <c r="E23" s="516" t="s">
        <v>414</v>
      </c>
      <c r="F23" s="517"/>
      <c r="G23" s="517"/>
      <c r="H23" s="517"/>
      <c r="I23" s="517"/>
      <c r="J23" s="517"/>
      <c r="K23" s="517"/>
      <c r="L23" s="517"/>
      <c r="M23" s="517"/>
      <c r="N23" s="517"/>
      <c r="O23" s="518"/>
      <c r="P23" s="519">
        <v>441</v>
      </c>
      <c r="Q23" s="520"/>
      <c r="R23" s="521"/>
      <c r="S23" s="280">
        <f t="shared" si="0"/>
        <v>0</v>
      </c>
    </row>
    <row r="24" spans="1:21" ht="15" x14ac:dyDescent="0.2">
      <c r="A24" s="529"/>
      <c r="B24" s="514"/>
      <c r="C24" s="515"/>
      <c r="D24" s="281">
        <f>'Chemistry III'!A82</f>
        <v>0</v>
      </c>
      <c r="E24" s="516" t="s">
        <v>415</v>
      </c>
      <c r="F24" s="517"/>
      <c r="G24" s="517"/>
      <c r="H24" s="517"/>
      <c r="I24" s="517"/>
      <c r="J24" s="517"/>
      <c r="K24" s="517"/>
      <c r="L24" s="517"/>
      <c r="M24" s="517"/>
      <c r="N24" s="517"/>
      <c r="O24" s="518"/>
      <c r="P24" s="519">
        <v>788</v>
      </c>
      <c r="Q24" s="520"/>
      <c r="R24" s="521"/>
      <c r="S24" s="282">
        <f t="shared" si="0"/>
        <v>0</v>
      </c>
    </row>
    <row r="25" spans="1:21" ht="15" x14ac:dyDescent="0.2">
      <c r="A25" s="513"/>
      <c r="B25" s="514"/>
      <c r="C25" s="515"/>
      <c r="D25" s="281">
        <f>'Chemistry IV'!A18</f>
        <v>0</v>
      </c>
      <c r="E25" s="516" t="s">
        <v>416</v>
      </c>
      <c r="F25" s="517"/>
      <c r="G25" s="517"/>
      <c r="H25" s="517"/>
      <c r="I25" s="517"/>
      <c r="J25" s="517"/>
      <c r="K25" s="517"/>
      <c r="L25" s="517"/>
      <c r="M25" s="517"/>
      <c r="N25" s="517"/>
      <c r="O25" s="518"/>
      <c r="P25" s="519">
        <v>1040</v>
      </c>
      <c r="Q25" s="520"/>
      <c r="R25" s="521"/>
      <c r="S25" s="282">
        <f t="shared" si="0"/>
        <v>0</v>
      </c>
      <c r="U25" s="239" t="s">
        <v>417</v>
      </c>
    </row>
    <row r="26" spans="1:21" ht="15" x14ac:dyDescent="0.2">
      <c r="A26" s="522"/>
      <c r="B26" s="523"/>
      <c r="C26" s="524"/>
      <c r="D26" s="283"/>
      <c r="E26" s="284"/>
      <c r="F26" s="285"/>
      <c r="G26" s="285"/>
      <c r="H26" s="285"/>
      <c r="I26" s="285"/>
      <c r="J26" s="285"/>
      <c r="K26" s="285"/>
      <c r="L26" s="285"/>
      <c r="M26" s="285"/>
      <c r="N26" s="285"/>
      <c r="O26" s="285"/>
      <c r="P26" s="286"/>
      <c r="Q26" s="244"/>
      <c r="R26" s="287"/>
      <c r="S26" s="288"/>
    </row>
    <row r="27" spans="1:21" ht="15" x14ac:dyDescent="0.2">
      <c r="A27" s="522"/>
      <c r="B27" s="525"/>
      <c r="C27" s="526"/>
      <c r="D27" s="283"/>
      <c r="E27" s="289"/>
      <c r="F27" s="290"/>
      <c r="G27" s="290"/>
      <c r="H27" s="290"/>
      <c r="I27" s="290"/>
      <c r="J27" s="290"/>
      <c r="K27" s="290"/>
      <c r="L27" s="290"/>
      <c r="M27" s="290"/>
      <c r="N27" s="290"/>
      <c r="O27" s="290"/>
      <c r="P27" s="291"/>
      <c r="Q27" s="527"/>
      <c r="R27" s="528"/>
      <c r="S27" s="288"/>
    </row>
    <row r="28" spans="1:21" ht="18" x14ac:dyDescent="0.2">
      <c r="A28" s="508" t="s">
        <v>417</v>
      </c>
      <c r="B28" s="509"/>
      <c r="C28" s="509"/>
      <c r="D28" s="509"/>
      <c r="E28" s="509"/>
      <c r="F28" s="509"/>
      <c r="G28" s="509"/>
      <c r="H28" s="509"/>
      <c r="I28" s="509"/>
      <c r="J28" s="509"/>
      <c r="K28" s="509"/>
      <c r="L28" s="509"/>
      <c r="M28" s="292"/>
      <c r="N28" s="293"/>
      <c r="O28" s="510" t="s">
        <v>418</v>
      </c>
      <c r="P28" s="510"/>
      <c r="Q28" s="510"/>
      <c r="R28" s="510"/>
      <c r="S28" s="294">
        <f>SUM(S20:S27)</f>
        <v>475</v>
      </c>
    </row>
    <row r="29" spans="1:21" ht="18" x14ac:dyDescent="0.2">
      <c r="A29" s="295"/>
      <c r="B29" s="296"/>
      <c r="C29" s="297"/>
      <c r="D29" s="297"/>
      <c r="E29" s="297"/>
      <c r="F29" s="297"/>
      <c r="G29" s="297"/>
      <c r="H29" s="297"/>
      <c r="I29" s="297"/>
      <c r="J29" s="297"/>
      <c r="K29" s="297"/>
      <c r="L29" s="297"/>
      <c r="M29" s="298"/>
      <c r="N29" s="298"/>
      <c r="O29" s="511" t="s">
        <v>419</v>
      </c>
      <c r="P29" s="511"/>
      <c r="Q29" s="511"/>
      <c r="R29" s="511"/>
      <c r="S29" s="299">
        <f>SUM(S20:S27)</f>
        <v>475</v>
      </c>
    </row>
    <row r="30" spans="1:21" x14ac:dyDescent="0.2">
      <c r="A30" s="239" t="s">
        <v>420</v>
      </c>
    </row>
    <row r="47" spans="1:7" x14ac:dyDescent="0.2">
      <c r="A47" s="512" t="s">
        <v>421</v>
      </c>
      <c r="B47" s="512"/>
      <c r="C47" s="512"/>
      <c r="D47" s="512"/>
      <c r="E47" s="512"/>
      <c r="F47" s="512"/>
      <c r="G47" s="512"/>
    </row>
    <row r="48" spans="1:7" x14ac:dyDescent="0.2">
      <c r="A48" s="506" t="s">
        <v>619</v>
      </c>
      <c r="B48" s="512"/>
      <c r="C48" s="512"/>
      <c r="D48" s="506" t="s">
        <v>655</v>
      </c>
      <c r="E48" s="512"/>
      <c r="F48" s="436" t="s">
        <v>422</v>
      </c>
      <c r="G48" s="436" t="s">
        <v>423</v>
      </c>
    </row>
    <row r="49" spans="1:7" x14ac:dyDescent="0.2">
      <c r="A49" s="506" t="s">
        <v>656</v>
      </c>
      <c r="B49" s="506"/>
      <c r="C49" s="506"/>
      <c r="D49" s="507">
        <v>6612</v>
      </c>
      <c r="E49" s="507"/>
      <c r="F49" s="474">
        <v>19</v>
      </c>
      <c r="G49" s="302" t="s">
        <v>424</v>
      </c>
    </row>
  </sheetData>
  <mergeCells count="63">
    <mergeCell ref="A3:G3"/>
    <mergeCell ref="H3:O4"/>
    <mergeCell ref="P3:S3"/>
    <mergeCell ref="A4:G4"/>
    <mergeCell ref="P4:S4"/>
    <mergeCell ref="W6:AA6"/>
    <mergeCell ref="C7:I7"/>
    <mergeCell ref="L7:S8"/>
    <mergeCell ref="W7:AA7"/>
    <mergeCell ref="C8:I8"/>
    <mergeCell ref="W8:AA8"/>
    <mergeCell ref="L5:S6"/>
    <mergeCell ref="C6:I6"/>
    <mergeCell ref="C9:I9"/>
    <mergeCell ref="L9:S9"/>
    <mergeCell ref="C10:I10"/>
    <mergeCell ref="L10:S10"/>
    <mergeCell ref="C11:I11"/>
    <mergeCell ref="M11:S11"/>
    <mergeCell ref="M12:S12"/>
    <mergeCell ref="C13:I13"/>
    <mergeCell ref="L13:N13"/>
    <mergeCell ref="O13:S13"/>
    <mergeCell ref="C14:I14"/>
    <mergeCell ref="L14:N14"/>
    <mergeCell ref="O14:S14"/>
    <mergeCell ref="C15:F15"/>
    <mergeCell ref="H15:I15"/>
    <mergeCell ref="L15:N16"/>
    <mergeCell ref="O15:S16"/>
    <mergeCell ref="C17:I17"/>
    <mergeCell ref="L17:N17"/>
    <mergeCell ref="O17:S17"/>
    <mergeCell ref="A24:C24"/>
    <mergeCell ref="E24:O24"/>
    <mergeCell ref="P24:R24"/>
    <mergeCell ref="A19:C19"/>
    <mergeCell ref="P19:R19"/>
    <mergeCell ref="A20:C20"/>
    <mergeCell ref="E20:O20"/>
    <mergeCell ref="P20:R20"/>
    <mergeCell ref="A21:C21"/>
    <mergeCell ref="E21:O21"/>
    <mergeCell ref="P21:R21"/>
    <mergeCell ref="E22:O22"/>
    <mergeCell ref="P22:R22"/>
    <mergeCell ref="A23:C23"/>
    <mergeCell ref="E23:O23"/>
    <mergeCell ref="P23:R23"/>
    <mergeCell ref="A25:C25"/>
    <mergeCell ref="E25:O25"/>
    <mergeCell ref="P25:R25"/>
    <mergeCell ref="A26:C26"/>
    <mergeCell ref="A27:C27"/>
    <mergeCell ref="Q27:R27"/>
    <mergeCell ref="A49:C49"/>
    <mergeCell ref="D49:E49"/>
    <mergeCell ref="A28:L28"/>
    <mergeCell ref="O28:R28"/>
    <mergeCell ref="O29:R29"/>
    <mergeCell ref="A47:G47"/>
    <mergeCell ref="A48:C48"/>
    <mergeCell ref="D48:E48"/>
  </mergeCells>
  <hyperlinks>
    <hyperlink ref="B31" location="'Organic Methods'!A1" display="Organic Methods"/>
    <hyperlink ref="B11" location="'Inorganic Non-metals'!A1" display="Inorganic Non-metals"/>
    <hyperlink ref="B24" location="'Inorganic - Metals'!A1" display="Inorganic Metals"/>
    <hyperlink ref="B19" location="Radiochemistry!A1" display="Radiochemistry"/>
    <hyperlink ref="B24:E24" location="'Chemistry II'!A72" display="Chemistry II"/>
    <hyperlink ref="B19:E19" location="'Chemistry I (Radiochemistry)'!A34" display="Chemistry I (radiochemistry)"/>
    <hyperlink ref="B11:E11" location="'Chemistry I'!A82" display="Chemistry I"/>
    <hyperlink ref="B31:E31" location="'Chemistry III'!A50" display="Chemistry III"/>
    <hyperlink ref="B36" location="Radiochemistry!A1" display="Radiochemistry"/>
    <hyperlink ref="B36:E36" location="'Chemistry IV'!A13" display="Chemistry IV"/>
  </hyperlinks>
  <pageMargins left="0.75" right="0.75" top="1" bottom="1" header="0.5" footer="0.5"/>
  <pageSetup scale="89" orientation="portrait" horizontalDpi="300" verticalDpi="300" r:id="rId1"/>
  <headerFooter alignWithMargins="0">
    <oddFooter>&amp;R&amp;P of &amp;N</oddFooter>
  </headerFooter>
  <colBreaks count="1" manualBreakCount="1">
    <brk id="1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Q129"/>
  <sheetViews>
    <sheetView showGridLines="0" view="pageLayout" zoomScaleNormal="100" workbookViewId="0">
      <selection activeCell="F28" sqref="F28"/>
    </sheetView>
  </sheetViews>
  <sheetFormatPr defaultColWidth="8" defaultRowHeight="12.75" x14ac:dyDescent="0.2"/>
  <cols>
    <col min="1" max="1" width="3.375" style="1" customWidth="1"/>
    <col min="2" max="2" width="3.5" style="1" customWidth="1"/>
    <col min="3" max="3" width="9.875" style="3" customWidth="1"/>
    <col min="4" max="4" width="13.25" style="2" customWidth="1"/>
    <col min="5" max="5" width="12.625" style="142" customWidth="1"/>
    <col min="6" max="6" width="11" style="1" customWidth="1"/>
    <col min="7" max="10" width="3.25" style="1" customWidth="1"/>
    <col min="11" max="11" width="1.125" style="1" customWidth="1"/>
    <col min="12" max="12" width="1.25" style="1" customWidth="1"/>
    <col min="13" max="13" width="3.25" style="1" customWidth="1"/>
    <col min="14" max="14" width="1.75" style="1" customWidth="1"/>
    <col min="15" max="15" width="1.875" style="1" customWidth="1"/>
    <col min="16" max="16" width="3.25" style="1" customWidth="1"/>
    <col min="17" max="16384" width="8" style="1"/>
  </cols>
  <sheetData>
    <row r="7" spans="1:17" ht="37.5" customHeight="1" x14ac:dyDescent="0.2">
      <c r="A7" s="615" t="s">
        <v>614</v>
      </c>
      <c r="B7" s="616"/>
      <c r="C7" s="616"/>
      <c r="D7" s="616"/>
      <c r="E7" s="616"/>
      <c r="F7" s="616"/>
      <c r="G7" s="616"/>
      <c r="H7" s="616"/>
      <c r="I7" s="616"/>
      <c r="J7" s="616"/>
      <c r="K7" s="616"/>
      <c r="L7" s="616"/>
      <c r="M7" s="616"/>
      <c r="N7" s="616"/>
      <c r="O7" s="616"/>
      <c r="P7" s="616"/>
    </row>
    <row r="9" spans="1:17" x14ac:dyDescent="0.2">
      <c r="B9" s="1" t="s">
        <v>417</v>
      </c>
    </row>
    <row r="10" spans="1:17" x14ac:dyDescent="0.2">
      <c r="A10" s="619" t="s">
        <v>36</v>
      </c>
      <c r="B10" s="619"/>
      <c r="C10" s="619"/>
      <c r="D10" s="619"/>
      <c r="E10" s="141"/>
      <c r="H10" s="624" t="s">
        <v>98</v>
      </c>
      <c r="I10" s="624"/>
      <c r="J10" s="624"/>
      <c r="K10" s="624"/>
      <c r="L10" s="624"/>
      <c r="M10" s="624"/>
      <c r="N10" s="624"/>
      <c r="O10" s="624"/>
      <c r="P10" s="624"/>
      <c r="Q10" s="624"/>
    </row>
    <row r="11" spans="1:17" x14ac:dyDescent="0.2">
      <c r="A11" s="35"/>
      <c r="H11" s="625" t="s">
        <v>97</v>
      </c>
      <c r="I11" s="625"/>
      <c r="J11" s="625"/>
      <c r="K11" s="625"/>
      <c r="L11" s="625"/>
      <c r="M11" s="625"/>
      <c r="N11" s="625"/>
      <c r="O11" s="625"/>
      <c r="P11" s="625"/>
      <c r="Q11" s="625"/>
    </row>
    <row r="12" spans="1:17" ht="13.5" thickBot="1" x14ac:dyDescent="0.25">
      <c r="A12" s="617">
        <v>284</v>
      </c>
      <c r="B12" s="617"/>
      <c r="C12" s="34" t="s">
        <v>96</v>
      </c>
    </row>
    <row r="13" spans="1:17" x14ac:dyDescent="0.2">
      <c r="B13" s="20"/>
      <c r="C13" s="23" t="s">
        <v>15</v>
      </c>
      <c r="D13" s="22">
        <v>353.2</v>
      </c>
      <c r="E13" s="143"/>
      <c r="F13" s="416" t="s">
        <v>91</v>
      </c>
      <c r="G13" s="626" t="s">
        <v>83</v>
      </c>
      <c r="H13" s="626"/>
      <c r="I13" s="626"/>
      <c r="J13" s="626"/>
      <c r="K13" s="626"/>
      <c r="L13" s="626"/>
      <c r="M13" s="626"/>
      <c r="N13" s="626"/>
      <c r="O13" s="626"/>
      <c r="P13" s="626"/>
      <c r="Q13" s="627"/>
    </row>
    <row r="14" spans="1:17" ht="27" customHeight="1" x14ac:dyDescent="0.2">
      <c r="B14" s="16"/>
      <c r="C14" s="19" t="s">
        <v>10</v>
      </c>
      <c r="D14" s="18" t="s">
        <v>95</v>
      </c>
      <c r="E14" s="144" t="s">
        <v>267</v>
      </c>
      <c r="F14" s="417" t="s">
        <v>93</v>
      </c>
      <c r="G14" s="620" t="s">
        <v>90</v>
      </c>
      <c r="H14" s="620"/>
      <c r="I14" s="620"/>
      <c r="J14" s="620"/>
      <c r="K14" s="620"/>
      <c r="L14" s="620"/>
      <c r="M14" s="620"/>
      <c r="N14" s="620"/>
      <c r="O14" s="620"/>
      <c r="P14" s="620"/>
      <c r="Q14" s="621"/>
    </row>
    <row r="15" spans="1:17" ht="25.5" x14ac:dyDescent="0.2">
      <c r="B15" s="16"/>
      <c r="C15" s="19" t="s">
        <v>10</v>
      </c>
      <c r="D15" s="18" t="s">
        <v>87</v>
      </c>
      <c r="E15" s="144" t="s">
        <v>266</v>
      </c>
      <c r="F15" s="417" t="s">
        <v>91</v>
      </c>
      <c r="G15" s="620" t="s">
        <v>86</v>
      </c>
      <c r="H15" s="620"/>
      <c r="I15" s="620"/>
      <c r="J15" s="620"/>
      <c r="K15" s="620"/>
      <c r="L15" s="620"/>
      <c r="M15" s="620"/>
      <c r="N15" s="620"/>
      <c r="O15" s="620"/>
      <c r="P15" s="620"/>
      <c r="Q15" s="621"/>
    </row>
    <row r="16" spans="1:17" ht="25.5" x14ac:dyDescent="0.2">
      <c r="B16" s="20"/>
      <c r="C16" s="19" t="s">
        <v>10</v>
      </c>
      <c r="D16" s="18" t="s">
        <v>85</v>
      </c>
      <c r="E16" s="144" t="s">
        <v>268</v>
      </c>
      <c r="F16" s="417" t="s">
        <v>93</v>
      </c>
      <c r="G16" s="620" t="s">
        <v>83</v>
      </c>
      <c r="H16" s="620"/>
      <c r="I16" s="620"/>
      <c r="J16" s="620"/>
      <c r="K16" s="620"/>
      <c r="L16" s="620"/>
      <c r="M16" s="620"/>
      <c r="N16" s="620"/>
      <c r="O16" s="620"/>
      <c r="P16" s="620"/>
      <c r="Q16" s="621"/>
    </row>
    <row r="17" spans="2:17" x14ac:dyDescent="0.2">
      <c r="B17" s="20"/>
      <c r="C17" s="19" t="s">
        <v>6</v>
      </c>
      <c r="D17" s="18" t="s">
        <v>265</v>
      </c>
      <c r="E17" s="145" t="s">
        <v>264</v>
      </c>
      <c r="F17" s="417" t="s">
        <v>91</v>
      </c>
      <c r="G17" s="620" t="s">
        <v>83</v>
      </c>
      <c r="H17" s="620"/>
      <c r="I17" s="620"/>
      <c r="J17" s="620"/>
      <c r="K17" s="620"/>
      <c r="L17" s="620"/>
      <c r="M17" s="620"/>
      <c r="N17" s="620"/>
      <c r="O17" s="620"/>
      <c r="P17" s="620"/>
      <c r="Q17" s="621"/>
    </row>
    <row r="18" spans="2:17" x14ac:dyDescent="0.2">
      <c r="B18" s="16"/>
      <c r="C18" s="19" t="s">
        <v>6</v>
      </c>
      <c r="D18" s="18" t="s">
        <v>265</v>
      </c>
      <c r="E18" s="145" t="s">
        <v>269</v>
      </c>
      <c r="F18" s="417" t="s">
        <v>93</v>
      </c>
      <c r="G18" s="620" t="s">
        <v>86</v>
      </c>
      <c r="H18" s="620"/>
      <c r="I18" s="620"/>
      <c r="J18" s="620"/>
      <c r="K18" s="620"/>
      <c r="L18" s="620"/>
      <c r="M18" s="620"/>
      <c r="N18" s="620"/>
      <c r="O18" s="620"/>
      <c r="P18" s="620"/>
      <c r="Q18" s="621"/>
    </row>
    <row r="19" spans="2:17" x14ac:dyDescent="0.2">
      <c r="B19" s="16"/>
      <c r="C19" s="33" t="s">
        <v>94</v>
      </c>
      <c r="D19" s="32">
        <v>10206</v>
      </c>
      <c r="E19" s="140" t="s">
        <v>253</v>
      </c>
      <c r="F19" s="418" t="s">
        <v>93</v>
      </c>
      <c r="G19" s="628" t="s">
        <v>270</v>
      </c>
      <c r="H19" s="629"/>
      <c r="I19" s="629"/>
      <c r="J19" s="629"/>
      <c r="K19" s="629"/>
      <c r="L19" s="629"/>
      <c r="M19" s="629"/>
      <c r="N19" s="629"/>
      <c r="O19" s="629"/>
      <c r="P19" s="629"/>
      <c r="Q19" s="630"/>
    </row>
    <row r="20" spans="2:17" x14ac:dyDescent="0.2">
      <c r="B20" s="16"/>
      <c r="C20" s="33" t="s">
        <v>634</v>
      </c>
      <c r="D20" s="32" t="s">
        <v>635</v>
      </c>
      <c r="E20" s="140" t="s">
        <v>648</v>
      </c>
      <c r="F20" s="424" t="s">
        <v>93</v>
      </c>
      <c r="G20" s="434" t="s">
        <v>636</v>
      </c>
      <c r="H20" s="429"/>
      <c r="I20" s="429"/>
      <c r="J20" s="429"/>
      <c r="K20" s="429"/>
      <c r="L20" s="429"/>
      <c r="M20" s="429"/>
      <c r="N20" s="429"/>
      <c r="O20" s="429"/>
      <c r="P20" s="429"/>
      <c r="Q20" s="430"/>
    </row>
    <row r="21" spans="2:17" x14ac:dyDescent="0.2">
      <c r="B21" s="16"/>
      <c r="C21" s="33" t="s">
        <v>370</v>
      </c>
      <c r="D21" s="32" t="s">
        <v>371</v>
      </c>
      <c r="E21" s="140" t="s">
        <v>372</v>
      </c>
      <c r="F21" s="418" t="s">
        <v>93</v>
      </c>
      <c r="G21" s="229" t="s">
        <v>373</v>
      </c>
      <c r="H21" s="195"/>
      <c r="I21" s="195"/>
      <c r="J21" s="195"/>
      <c r="K21" s="195"/>
      <c r="L21" s="195"/>
      <c r="M21" s="195"/>
      <c r="N21" s="195"/>
      <c r="O21" s="195"/>
      <c r="P21" s="195"/>
      <c r="Q21" s="196"/>
    </row>
    <row r="22" spans="2:17" ht="13.5" thickBot="1" x14ac:dyDescent="0.25">
      <c r="B22" s="16"/>
      <c r="C22" s="15" t="s">
        <v>92</v>
      </c>
      <c r="D22" s="14">
        <v>601</v>
      </c>
      <c r="E22" s="137"/>
      <c r="F22" s="420" t="s">
        <v>91</v>
      </c>
      <c r="G22" s="622" t="s">
        <v>90</v>
      </c>
      <c r="H22" s="622"/>
      <c r="I22" s="622"/>
      <c r="J22" s="622"/>
      <c r="K22" s="622"/>
      <c r="L22" s="622"/>
      <c r="M22" s="622"/>
      <c r="N22" s="622"/>
      <c r="O22" s="622"/>
      <c r="P22" s="622"/>
      <c r="Q22" s="623"/>
    </row>
    <row r="23" spans="2:17" x14ac:dyDescent="0.2">
      <c r="B23" s="16"/>
      <c r="C23" s="23" t="s">
        <v>15</v>
      </c>
      <c r="D23" s="22">
        <v>353.2</v>
      </c>
      <c r="E23" s="143"/>
      <c r="F23" s="416" t="s">
        <v>84</v>
      </c>
      <c r="G23" s="626" t="s">
        <v>83</v>
      </c>
      <c r="H23" s="626"/>
      <c r="I23" s="626"/>
      <c r="J23" s="626"/>
      <c r="K23" s="626"/>
      <c r="L23" s="626"/>
      <c r="M23" s="626"/>
      <c r="N23" s="626"/>
      <c r="O23" s="626"/>
      <c r="P23" s="626"/>
      <c r="Q23" s="627"/>
    </row>
    <row r="24" spans="2:17" ht="25.5" x14ac:dyDescent="0.2">
      <c r="B24" s="16"/>
      <c r="C24" s="19" t="s">
        <v>10</v>
      </c>
      <c r="D24" s="18" t="s">
        <v>89</v>
      </c>
      <c r="E24" s="144" t="s">
        <v>271</v>
      </c>
      <c r="F24" s="417" t="s">
        <v>84</v>
      </c>
      <c r="G24" s="620" t="s">
        <v>88</v>
      </c>
      <c r="H24" s="620"/>
      <c r="I24" s="620"/>
      <c r="J24" s="620"/>
      <c r="K24" s="620"/>
      <c r="L24" s="620"/>
      <c r="M24" s="620"/>
      <c r="N24" s="620"/>
      <c r="O24" s="620"/>
      <c r="P24" s="620"/>
      <c r="Q24" s="621"/>
    </row>
    <row r="25" spans="2:17" ht="25.5" x14ac:dyDescent="0.2">
      <c r="B25" s="16"/>
      <c r="C25" s="19" t="s">
        <v>10</v>
      </c>
      <c r="D25" s="18" t="s">
        <v>87</v>
      </c>
      <c r="E25" s="144" t="s">
        <v>266</v>
      </c>
      <c r="F25" s="417" t="s">
        <v>84</v>
      </c>
      <c r="G25" s="620" t="s">
        <v>86</v>
      </c>
      <c r="H25" s="620"/>
      <c r="I25" s="620"/>
      <c r="J25" s="620"/>
      <c r="K25" s="620"/>
      <c r="L25" s="620"/>
      <c r="M25" s="620"/>
      <c r="N25" s="620"/>
      <c r="O25" s="620"/>
      <c r="P25" s="620"/>
      <c r="Q25" s="621"/>
    </row>
    <row r="26" spans="2:17" ht="25.5" x14ac:dyDescent="0.2">
      <c r="B26" s="20"/>
      <c r="C26" s="19" t="s">
        <v>10</v>
      </c>
      <c r="D26" s="18" t="s">
        <v>85</v>
      </c>
      <c r="E26" s="144" t="s">
        <v>268</v>
      </c>
      <c r="F26" s="417" t="s">
        <v>84</v>
      </c>
      <c r="G26" s="620" t="s">
        <v>83</v>
      </c>
      <c r="H26" s="620"/>
      <c r="I26" s="620"/>
      <c r="J26" s="620"/>
      <c r="K26" s="620"/>
      <c r="L26" s="620"/>
      <c r="M26" s="620"/>
      <c r="N26" s="620"/>
      <c r="O26" s="620"/>
      <c r="P26" s="620"/>
      <c r="Q26" s="621"/>
    </row>
    <row r="27" spans="2:17" x14ac:dyDescent="0.2">
      <c r="B27" s="16"/>
      <c r="C27" s="78" t="s">
        <v>6</v>
      </c>
      <c r="D27" s="79" t="s">
        <v>265</v>
      </c>
      <c r="E27" s="145" t="s">
        <v>264</v>
      </c>
      <c r="F27" s="419" t="s">
        <v>84</v>
      </c>
      <c r="G27" s="638" t="s">
        <v>83</v>
      </c>
      <c r="H27" s="638"/>
      <c r="I27" s="638"/>
      <c r="J27" s="638"/>
      <c r="K27" s="638"/>
      <c r="L27" s="638"/>
      <c r="M27" s="638"/>
      <c r="N27" s="638"/>
      <c r="O27" s="638"/>
      <c r="P27" s="638"/>
      <c r="Q27" s="639"/>
    </row>
    <row r="28" spans="2:17" x14ac:dyDescent="0.2">
      <c r="B28" s="16"/>
      <c r="C28" s="19" t="s">
        <v>6</v>
      </c>
      <c r="D28" s="18" t="s">
        <v>265</v>
      </c>
      <c r="E28" s="145" t="s">
        <v>269</v>
      </c>
      <c r="F28" s="417" t="s">
        <v>84</v>
      </c>
      <c r="G28" s="620" t="s">
        <v>86</v>
      </c>
      <c r="H28" s="620"/>
      <c r="I28" s="620"/>
      <c r="J28" s="620"/>
      <c r="K28" s="620"/>
      <c r="L28" s="620"/>
      <c r="M28" s="620"/>
      <c r="N28" s="620"/>
      <c r="O28" s="620"/>
      <c r="P28" s="620"/>
      <c r="Q28" s="621"/>
    </row>
    <row r="29" spans="2:17" x14ac:dyDescent="0.2">
      <c r="B29" s="16"/>
      <c r="C29" s="33" t="s">
        <v>634</v>
      </c>
      <c r="D29" s="32" t="s">
        <v>635</v>
      </c>
      <c r="E29" s="215" t="s">
        <v>648</v>
      </c>
      <c r="F29" s="424" t="s">
        <v>84</v>
      </c>
      <c r="G29" s="435" t="s">
        <v>636</v>
      </c>
      <c r="H29" s="424"/>
      <c r="I29" s="425"/>
      <c r="J29" s="425"/>
      <c r="K29" s="425"/>
      <c r="L29" s="425"/>
      <c r="M29" s="425"/>
      <c r="N29" s="425"/>
      <c r="O29" s="425"/>
      <c r="P29" s="425"/>
      <c r="Q29" s="428"/>
    </row>
    <row r="30" spans="2:17" ht="13.5" thickBot="1" x14ac:dyDescent="0.25">
      <c r="B30" s="16"/>
      <c r="C30" s="33" t="s">
        <v>370</v>
      </c>
      <c r="D30" s="32" t="s">
        <v>371</v>
      </c>
      <c r="E30" s="140" t="s">
        <v>372</v>
      </c>
      <c r="F30" s="418" t="s">
        <v>84</v>
      </c>
      <c r="G30" s="229" t="s">
        <v>373</v>
      </c>
      <c r="H30" s="195"/>
      <c r="I30" s="182"/>
      <c r="J30" s="182"/>
      <c r="K30" s="182"/>
      <c r="L30" s="182"/>
      <c r="M30" s="182"/>
      <c r="N30" s="182"/>
      <c r="O30" s="182"/>
      <c r="P30" s="182"/>
      <c r="Q30" s="183"/>
    </row>
    <row r="31" spans="2:17" x14ac:dyDescent="0.2">
      <c r="B31" s="20"/>
      <c r="C31" s="23" t="s">
        <v>15</v>
      </c>
      <c r="D31" s="22">
        <v>365.1</v>
      </c>
      <c r="E31" s="143" t="s">
        <v>272</v>
      </c>
      <c r="F31" s="416" t="s">
        <v>77</v>
      </c>
      <c r="G31" s="626" t="s">
        <v>82</v>
      </c>
      <c r="H31" s="626"/>
      <c r="I31" s="626"/>
      <c r="J31" s="626"/>
      <c r="K31" s="626"/>
      <c r="L31" s="626"/>
      <c r="M31" s="626"/>
      <c r="N31" s="626"/>
      <c r="O31" s="626"/>
      <c r="P31" s="626"/>
      <c r="Q31" s="627"/>
    </row>
    <row r="32" spans="2:17" ht="25.5" x14ac:dyDescent="0.2">
      <c r="B32" s="20"/>
      <c r="C32" s="19" t="s">
        <v>10</v>
      </c>
      <c r="D32" s="18" t="s">
        <v>81</v>
      </c>
      <c r="E32" s="144" t="s">
        <v>273</v>
      </c>
      <c r="F32" s="417" t="s">
        <v>77</v>
      </c>
      <c r="G32" s="620" t="s">
        <v>80</v>
      </c>
      <c r="H32" s="620"/>
      <c r="I32" s="620"/>
      <c r="J32" s="620"/>
      <c r="K32" s="620"/>
      <c r="L32" s="620"/>
      <c r="M32" s="620"/>
      <c r="N32" s="620"/>
      <c r="O32" s="620"/>
      <c r="P32" s="620"/>
      <c r="Q32" s="621"/>
    </row>
    <row r="33" spans="1:17" ht="25.5" x14ac:dyDescent="0.2">
      <c r="B33" s="16"/>
      <c r="C33" s="19" t="s">
        <v>10</v>
      </c>
      <c r="D33" s="18" t="s">
        <v>79</v>
      </c>
      <c r="E33" s="144" t="s">
        <v>274</v>
      </c>
      <c r="F33" s="417" t="s">
        <v>77</v>
      </c>
      <c r="G33" s="620" t="s">
        <v>78</v>
      </c>
      <c r="H33" s="620"/>
      <c r="I33" s="620"/>
      <c r="J33" s="620"/>
      <c r="K33" s="620"/>
      <c r="L33" s="620"/>
      <c r="M33" s="620"/>
      <c r="N33" s="620"/>
      <c r="O33" s="620"/>
      <c r="P33" s="620"/>
      <c r="Q33" s="621"/>
    </row>
    <row r="34" spans="1:17" x14ac:dyDescent="0.2">
      <c r="B34" s="16"/>
      <c r="C34" s="33" t="s">
        <v>6</v>
      </c>
      <c r="D34" s="32" t="s">
        <v>276</v>
      </c>
      <c r="E34" s="215" t="s">
        <v>275</v>
      </c>
      <c r="F34" s="418" t="s">
        <v>77</v>
      </c>
      <c r="G34" s="640" t="s">
        <v>76</v>
      </c>
      <c r="H34" s="640"/>
      <c r="I34" s="640"/>
      <c r="J34" s="640"/>
      <c r="K34" s="640"/>
      <c r="L34" s="640"/>
      <c r="M34" s="640"/>
      <c r="N34" s="640"/>
      <c r="O34" s="640"/>
      <c r="P34" s="640"/>
      <c r="Q34" s="641"/>
    </row>
    <row r="35" spans="1:17" x14ac:dyDescent="0.2">
      <c r="B35" s="16"/>
      <c r="C35" s="19" t="s">
        <v>331</v>
      </c>
      <c r="D35" s="32" t="s">
        <v>367</v>
      </c>
      <c r="E35" s="215"/>
      <c r="F35" s="418" t="s">
        <v>77</v>
      </c>
      <c r="G35" s="185" t="s">
        <v>624</v>
      </c>
      <c r="H35" s="185"/>
      <c r="I35" s="185"/>
      <c r="J35" s="185"/>
      <c r="K35" s="185"/>
      <c r="L35" s="185"/>
      <c r="M35" s="185"/>
      <c r="N35" s="185"/>
      <c r="O35" s="185"/>
      <c r="P35" s="185"/>
      <c r="Q35" s="186"/>
    </row>
    <row r="36" spans="1:17" x14ac:dyDescent="0.2">
      <c r="B36" s="16"/>
      <c r="C36" s="19" t="s">
        <v>331</v>
      </c>
      <c r="D36" s="32" t="s">
        <v>368</v>
      </c>
      <c r="E36" s="215"/>
      <c r="F36" s="418" t="s">
        <v>77</v>
      </c>
      <c r="G36" s="185" t="s">
        <v>365</v>
      </c>
      <c r="H36" s="185"/>
      <c r="I36" s="185"/>
      <c r="J36" s="185"/>
      <c r="K36" s="185"/>
      <c r="L36" s="185"/>
      <c r="M36" s="185"/>
      <c r="N36" s="185"/>
      <c r="O36" s="185"/>
      <c r="P36" s="185"/>
      <c r="Q36" s="186"/>
    </row>
    <row r="37" spans="1:17" x14ac:dyDescent="0.2">
      <c r="B37" s="16"/>
      <c r="C37" s="33" t="s">
        <v>331</v>
      </c>
      <c r="D37" s="32" t="s">
        <v>369</v>
      </c>
      <c r="E37" s="215"/>
      <c r="F37" s="424" t="s">
        <v>77</v>
      </c>
      <c r="G37" s="424" t="s">
        <v>366</v>
      </c>
      <c r="H37" s="424"/>
      <c r="I37" s="424"/>
      <c r="J37" s="424"/>
      <c r="K37" s="424"/>
      <c r="L37" s="424"/>
      <c r="M37" s="424"/>
      <c r="N37" s="424"/>
      <c r="O37" s="424"/>
      <c r="P37" s="424"/>
      <c r="Q37" s="427"/>
    </row>
    <row r="38" spans="1:17" ht="42" customHeight="1" thickBot="1" x14ac:dyDescent="0.25">
      <c r="B38" s="16"/>
      <c r="C38" s="15" t="s">
        <v>637</v>
      </c>
      <c r="D38" s="433" t="s">
        <v>650</v>
      </c>
      <c r="E38" s="432" t="s">
        <v>648</v>
      </c>
      <c r="F38" s="420" t="s">
        <v>77</v>
      </c>
      <c r="G38" s="180" t="s">
        <v>638</v>
      </c>
      <c r="H38" s="180"/>
      <c r="I38" s="180"/>
      <c r="J38" s="180"/>
      <c r="K38" s="180"/>
      <c r="L38" s="180"/>
      <c r="M38" s="180"/>
      <c r="N38" s="180"/>
      <c r="O38" s="180"/>
      <c r="P38" s="180"/>
      <c r="Q38" s="181"/>
    </row>
    <row r="39" spans="1:17" x14ac:dyDescent="0.2">
      <c r="A39" s="644">
        <f>COUNTA(B13:B38)</f>
        <v>0</v>
      </c>
      <c r="B39" s="644"/>
      <c r="C39" s="644"/>
    </row>
    <row r="40" spans="1:17" x14ac:dyDescent="0.2">
      <c r="A40" s="174"/>
      <c r="B40" s="174"/>
      <c r="C40" s="175"/>
    </row>
    <row r="41" spans="1:17" ht="11.25" customHeight="1" x14ac:dyDescent="0.2">
      <c r="A41" s="174"/>
      <c r="B41" s="174"/>
      <c r="C41" s="175"/>
    </row>
    <row r="42" spans="1:17" x14ac:dyDescent="0.2">
      <c r="A42" s="9"/>
      <c r="B42" s="9"/>
      <c r="C42" s="8"/>
      <c r="D42" s="12"/>
      <c r="E42" s="151"/>
      <c r="F42" s="11"/>
      <c r="G42" s="11"/>
      <c r="H42" s="11"/>
      <c r="I42" s="11"/>
      <c r="J42" s="10"/>
    </row>
    <row r="43" spans="1:17" x14ac:dyDescent="0.2">
      <c r="A43" s="6" t="s">
        <v>1</v>
      </c>
      <c r="B43" s="618">
        <f>'1. General Information'!Y26</f>
        <v>0</v>
      </c>
      <c r="C43" s="618"/>
      <c r="D43" s="6" t="s">
        <v>0</v>
      </c>
      <c r="E43" s="150"/>
      <c r="F43" s="5">
        <f>'1. General Information'!Z10</f>
        <v>0</v>
      </c>
      <c r="G43" s="36"/>
      <c r="H43" s="36"/>
      <c r="I43" s="36"/>
    </row>
    <row r="49" spans="1:17" x14ac:dyDescent="0.2">
      <c r="A49" s="619" t="s">
        <v>36</v>
      </c>
      <c r="B49" s="619"/>
      <c r="C49" s="619"/>
      <c r="D49" s="619"/>
    </row>
    <row r="51" spans="1:17" x14ac:dyDescent="0.2">
      <c r="A51" s="617">
        <v>284</v>
      </c>
      <c r="B51" s="617"/>
      <c r="C51" s="34" t="s">
        <v>256</v>
      </c>
    </row>
    <row r="52" spans="1:17" ht="13.5" thickBot="1" x14ac:dyDescent="0.25">
      <c r="B52" s="45"/>
      <c r="C52" s="34" t="s">
        <v>75</v>
      </c>
    </row>
    <row r="53" spans="1:17" ht="24.75" customHeight="1" x14ac:dyDescent="0.2">
      <c r="B53" s="20"/>
      <c r="C53" s="23" t="s">
        <v>10</v>
      </c>
      <c r="D53" s="22" t="s">
        <v>74</v>
      </c>
      <c r="E53" s="143" t="s">
        <v>226</v>
      </c>
      <c r="F53" s="44" t="s">
        <v>73</v>
      </c>
      <c r="G53" s="21"/>
      <c r="H53" s="21"/>
      <c r="I53" s="626" t="s">
        <v>52</v>
      </c>
      <c r="J53" s="626"/>
      <c r="K53" s="626"/>
      <c r="L53" s="626"/>
      <c r="M53" s="626"/>
      <c r="N53" s="626"/>
      <c r="O53" s="626"/>
      <c r="P53" s="626"/>
      <c r="Q53" s="627"/>
    </row>
    <row r="54" spans="1:17" ht="25.5" x14ac:dyDescent="0.2">
      <c r="B54" s="16"/>
      <c r="C54" s="33" t="s">
        <v>6</v>
      </c>
      <c r="D54" s="32" t="s">
        <v>227</v>
      </c>
      <c r="E54" s="215" t="s">
        <v>228</v>
      </c>
      <c r="F54" s="42" t="s">
        <v>72</v>
      </c>
      <c r="G54" s="185"/>
      <c r="H54" s="185"/>
      <c r="I54" s="640" t="s">
        <v>52</v>
      </c>
      <c r="J54" s="640"/>
      <c r="K54" s="640"/>
      <c r="L54" s="640"/>
      <c r="M54" s="640"/>
      <c r="N54" s="640"/>
      <c r="O54" s="640"/>
      <c r="P54" s="640"/>
      <c r="Q54" s="641"/>
    </row>
    <row r="55" spans="1:17" ht="13.5" thickBot="1" x14ac:dyDescent="0.25">
      <c r="B55" s="16"/>
      <c r="C55" s="15" t="s">
        <v>331</v>
      </c>
      <c r="D55" s="191" t="s">
        <v>332</v>
      </c>
      <c r="E55" s="146"/>
      <c r="F55" s="40" t="s">
        <v>72</v>
      </c>
      <c r="G55" s="180"/>
      <c r="H55" s="180"/>
      <c r="I55" s="180" t="s">
        <v>333</v>
      </c>
      <c r="J55" s="180"/>
      <c r="K55" s="180"/>
      <c r="L55" s="180"/>
      <c r="M55" s="180"/>
      <c r="N55" s="180"/>
      <c r="O55" s="180"/>
      <c r="P55" s="180"/>
      <c r="Q55" s="181"/>
    </row>
    <row r="56" spans="1:17" x14ac:dyDescent="0.2">
      <c r="B56" s="16"/>
      <c r="C56" s="23" t="s">
        <v>15</v>
      </c>
      <c r="D56" s="22">
        <v>150.1</v>
      </c>
      <c r="E56" s="143"/>
      <c r="F56" s="44" t="s">
        <v>68</v>
      </c>
      <c r="G56" s="21"/>
      <c r="H56" s="21"/>
      <c r="I56" s="626" t="s">
        <v>71</v>
      </c>
      <c r="J56" s="626"/>
      <c r="K56" s="626"/>
      <c r="L56" s="626"/>
      <c r="M56" s="626"/>
      <c r="N56" s="626"/>
      <c r="O56" s="626"/>
      <c r="P56" s="626"/>
      <c r="Q56" s="627"/>
    </row>
    <row r="57" spans="1:17" x14ac:dyDescent="0.2">
      <c r="B57" s="16"/>
      <c r="C57" s="19" t="s">
        <v>15</v>
      </c>
      <c r="D57" s="18">
        <v>150.19999999999999</v>
      </c>
      <c r="E57" s="144"/>
      <c r="F57" s="43" t="s">
        <v>68</v>
      </c>
      <c r="G57" s="17"/>
      <c r="H57" s="17"/>
      <c r="I57" s="620" t="s">
        <v>70</v>
      </c>
      <c r="J57" s="620"/>
      <c r="K57" s="620"/>
      <c r="L57" s="620"/>
      <c r="M57" s="620"/>
      <c r="N57" s="620"/>
      <c r="O57" s="620"/>
      <c r="P57" s="620"/>
      <c r="Q57" s="621"/>
    </row>
    <row r="58" spans="1:17" x14ac:dyDescent="0.2">
      <c r="B58" s="16"/>
      <c r="C58" s="19" t="s">
        <v>15</v>
      </c>
      <c r="D58" s="18">
        <v>150.30000000000001</v>
      </c>
      <c r="E58" s="144"/>
      <c r="F58" s="43" t="s">
        <v>68</v>
      </c>
      <c r="G58" s="444"/>
      <c r="H58" s="444"/>
      <c r="I58" s="444" t="s">
        <v>333</v>
      </c>
      <c r="J58" s="444"/>
      <c r="K58" s="444"/>
      <c r="L58" s="444"/>
      <c r="M58" s="444"/>
      <c r="N58" s="444"/>
      <c r="O58" s="444"/>
      <c r="P58" s="444"/>
      <c r="Q58" s="445"/>
    </row>
    <row r="59" spans="1:17" ht="24" x14ac:dyDescent="0.2">
      <c r="B59" s="20"/>
      <c r="C59" s="19" t="s">
        <v>10</v>
      </c>
      <c r="D59" s="18" t="s">
        <v>69</v>
      </c>
      <c r="E59" s="473" t="s">
        <v>686</v>
      </c>
      <c r="F59" s="43" t="s">
        <v>68</v>
      </c>
      <c r="G59" s="17"/>
      <c r="H59" s="17"/>
      <c r="I59" s="620" t="s">
        <v>67</v>
      </c>
      <c r="J59" s="620"/>
      <c r="K59" s="620"/>
      <c r="L59" s="620"/>
      <c r="M59" s="620"/>
      <c r="N59" s="620"/>
      <c r="O59" s="620"/>
      <c r="P59" s="620"/>
      <c r="Q59" s="621"/>
    </row>
    <row r="60" spans="1:17" ht="13.5" thickBot="1" x14ac:dyDescent="0.25">
      <c r="B60" s="20"/>
      <c r="C60" s="15" t="s">
        <v>6</v>
      </c>
      <c r="D60" s="14" t="s">
        <v>277</v>
      </c>
      <c r="E60" s="146" t="s">
        <v>278</v>
      </c>
      <c r="F60" s="40" t="s">
        <v>68</v>
      </c>
      <c r="G60" s="13"/>
      <c r="H60" s="13"/>
      <c r="I60" s="622" t="s">
        <v>67</v>
      </c>
      <c r="J60" s="622"/>
      <c r="K60" s="622"/>
      <c r="L60" s="622"/>
      <c r="M60" s="622"/>
      <c r="N60" s="622"/>
      <c r="O60" s="622"/>
      <c r="P60" s="622"/>
      <c r="Q60" s="623"/>
    </row>
    <row r="61" spans="1:17" ht="26.25" thickBot="1" x14ac:dyDescent="0.25">
      <c r="B61" s="20"/>
      <c r="C61" s="29" t="s">
        <v>10</v>
      </c>
      <c r="D61" s="28" t="s">
        <v>66</v>
      </c>
      <c r="E61" s="147" t="s">
        <v>306</v>
      </c>
      <c r="F61" s="38" t="s">
        <v>65</v>
      </c>
      <c r="G61" s="37"/>
      <c r="H61" s="37"/>
      <c r="I61" s="633"/>
      <c r="J61" s="633"/>
      <c r="K61" s="633"/>
      <c r="L61" s="633"/>
      <c r="M61" s="633"/>
      <c r="N61" s="633"/>
      <c r="O61" s="633"/>
      <c r="P61" s="633"/>
      <c r="Q61" s="634"/>
    </row>
    <row r="62" spans="1:17" ht="26.25" thickBot="1" x14ac:dyDescent="0.25">
      <c r="B62" s="20"/>
      <c r="C62" s="29" t="s">
        <v>10</v>
      </c>
      <c r="D62" s="28" t="s">
        <v>64</v>
      </c>
      <c r="E62" s="147" t="s">
        <v>305</v>
      </c>
      <c r="F62" s="38" t="s">
        <v>63</v>
      </c>
      <c r="G62" s="37"/>
      <c r="H62" s="37"/>
      <c r="I62" s="633" t="s">
        <v>62</v>
      </c>
      <c r="J62" s="633"/>
      <c r="K62" s="633"/>
      <c r="L62" s="633"/>
      <c r="M62" s="633"/>
      <c r="N62" s="633"/>
      <c r="O62" s="633"/>
      <c r="P62" s="633"/>
      <c r="Q62" s="634"/>
    </row>
    <row r="63" spans="1:17" ht="25.5" x14ac:dyDescent="0.2">
      <c r="B63" s="20"/>
      <c r="C63" s="23" t="s">
        <v>10</v>
      </c>
      <c r="D63" s="22" t="s">
        <v>61</v>
      </c>
      <c r="E63" s="143" t="s">
        <v>226</v>
      </c>
      <c r="F63" s="44" t="s">
        <v>60</v>
      </c>
      <c r="G63" s="21"/>
      <c r="H63" s="21"/>
      <c r="I63" s="626" t="s">
        <v>59</v>
      </c>
      <c r="J63" s="626"/>
      <c r="K63" s="626"/>
      <c r="L63" s="626"/>
      <c r="M63" s="626"/>
      <c r="N63" s="626"/>
      <c r="O63" s="626"/>
      <c r="P63" s="626"/>
      <c r="Q63" s="627"/>
    </row>
    <row r="64" spans="1:17" ht="26.25" thickBot="1" x14ac:dyDescent="0.25">
      <c r="B64" s="16"/>
      <c r="C64" s="15" t="s">
        <v>6</v>
      </c>
      <c r="D64" s="14" t="s">
        <v>241</v>
      </c>
      <c r="E64" s="146" t="s">
        <v>630</v>
      </c>
      <c r="F64" s="40" t="s">
        <v>60</v>
      </c>
      <c r="G64" s="13"/>
      <c r="H64" s="13"/>
      <c r="I64" s="622" t="s">
        <v>59</v>
      </c>
      <c r="J64" s="622"/>
      <c r="K64" s="622"/>
      <c r="L64" s="622"/>
      <c r="M64" s="622"/>
      <c r="N64" s="622"/>
      <c r="O64" s="622"/>
      <c r="P64" s="622"/>
      <c r="Q64" s="623"/>
    </row>
    <row r="65" spans="2:17" ht="24.75" thickBot="1" x14ac:dyDescent="0.25">
      <c r="B65" s="20"/>
      <c r="C65" s="23" t="s">
        <v>6</v>
      </c>
      <c r="D65" s="22" t="s">
        <v>240</v>
      </c>
      <c r="E65" s="472" t="s">
        <v>685</v>
      </c>
      <c r="F65" s="44" t="s">
        <v>255</v>
      </c>
      <c r="G65" s="21"/>
      <c r="H65" s="21"/>
      <c r="I65" s="626" t="s">
        <v>57</v>
      </c>
      <c r="J65" s="626"/>
      <c r="K65" s="626"/>
      <c r="L65" s="626"/>
      <c r="M65" s="626"/>
      <c r="N65" s="626"/>
      <c r="O65" s="626"/>
      <c r="P65" s="626"/>
      <c r="Q65" s="627"/>
    </row>
    <row r="66" spans="2:17" x14ac:dyDescent="0.2">
      <c r="B66" s="20"/>
      <c r="C66" s="104" t="s">
        <v>6</v>
      </c>
      <c r="D66" s="12" t="s">
        <v>334</v>
      </c>
      <c r="E66" s="214" t="s">
        <v>336</v>
      </c>
      <c r="F66" s="44" t="s">
        <v>255</v>
      </c>
      <c r="G66" s="11"/>
      <c r="H66" s="11"/>
      <c r="I66" s="11" t="s">
        <v>335</v>
      </c>
      <c r="J66" s="11"/>
      <c r="K66" s="11"/>
      <c r="L66" s="11"/>
      <c r="M66" s="11"/>
      <c r="N66" s="11"/>
      <c r="O66" s="11"/>
      <c r="P66" s="11"/>
      <c r="Q66" s="126"/>
    </row>
    <row r="67" spans="2:17" ht="39" thickBot="1" x14ac:dyDescent="0.25">
      <c r="B67" s="16"/>
      <c r="C67" s="33" t="s">
        <v>10</v>
      </c>
      <c r="D67" s="32" t="s">
        <v>238</v>
      </c>
      <c r="E67" s="140" t="s">
        <v>239</v>
      </c>
      <c r="F67" s="42" t="s">
        <v>58</v>
      </c>
      <c r="G67" s="31"/>
      <c r="H67" s="31"/>
      <c r="I67" s="640" t="s">
        <v>57</v>
      </c>
      <c r="J67" s="640"/>
      <c r="K67" s="640"/>
      <c r="L67" s="640"/>
      <c r="M67" s="640"/>
      <c r="N67" s="640"/>
      <c r="O67" s="640"/>
      <c r="P67" s="640"/>
      <c r="Q67" s="623"/>
    </row>
    <row r="68" spans="2:17" ht="39" thickBot="1" x14ac:dyDescent="0.25">
      <c r="B68" s="16"/>
      <c r="C68" s="15" t="s">
        <v>10</v>
      </c>
      <c r="D68" s="14" t="s">
        <v>257</v>
      </c>
      <c r="E68" s="137" t="s">
        <v>258</v>
      </c>
      <c r="F68" s="40" t="s">
        <v>313</v>
      </c>
      <c r="G68" s="13"/>
      <c r="H68" s="13"/>
      <c r="I68" s="13"/>
      <c r="J68" s="13"/>
      <c r="K68" s="13"/>
      <c r="L68" s="13"/>
      <c r="M68" s="13"/>
      <c r="N68" s="13"/>
      <c r="O68" s="13"/>
      <c r="P68" s="13"/>
      <c r="Q68" s="126"/>
    </row>
    <row r="69" spans="2:17" x14ac:dyDescent="0.2">
      <c r="B69" s="20"/>
      <c r="C69" s="78" t="s">
        <v>15</v>
      </c>
      <c r="D69" s="79">
        <v>180.1</v>
      </c>
      <c r="E69" s="149"/>
      <c r="F69" s="138" t="s">
        <v>55</v>
      </c>
      <c r="G69" s="80"/>
      <c r="H69" s="80"/>
      <c r="I69" s="638" t="s">
        <v>54</v>
      </c>
      <c r="J69" s="638"/>
      <c r="K69" s="638"/>
      <c r="L69" s="638"/>
      <c r="M69" s="638"/>
      <c r="N69" s="638"/>
      <c r="O69" s="638"/>
      <c r="P69" s="638"/>
      <c r="Q69" s="627"/>
    </row>
    <row r="70" spans="2:17" x14ac:dyDescent="0.2">
      <c r="B70" s="20"/>
      <c r="C70" s="104" t="s">
        <v>10</v>
      </c>
      <c r="D70" s="12" t="s">
        <v>56</v>
      </c>
      <c r="E70" s="151"/>
      <c r="F70" s="431" t="s">
        <v>55</v>
      </c>
      <c r="G70" s="11"/>
      <c r="H70" s="11"/>
      <c r="I70" s="11" t="s">
        <v>54</v>
      </c>
      <c r="J70" s="11"/>
      <c r="K70" s="11"/>
      <c r="L70" s="11"/>
      <c r="M70" s="11"/>
      <c r="N70" s="11"/>
      <c r="O70" s="11"/>
      <c r="P70" s="11"/>
      <c r="Q70" s="126"/>
    </row>
    <row r="71" spans="2:17" x14ac:dyDescent="0.2">
      <c r="B71" s="20"/>
      <c r="C71" s="19" t="s">
        <v>639</v>
      </c>
      <c r="D71" s="18" t="s">
        <v>647</v>
      </c>
      <c r="E71" s="144" t="s">
        <v>648</v>
      </c>
      <c r="F71" s="43" t="s">
        <v>55</v>
      </c>
      <c r="G71" s="422"/>
      <c r="H71" s="422"/>
      <c r="I71" s="422" t="s">
        <v>649</v>
      </c>
      <c r="J71" s="422"/>
      <c r="K71" s="422"/>
      <c r="L71" s="422"/>
      <c r="M71" s="422"/>
      <c r="N71" s="422"/>
      <c r="O71" s="422"/>
      <c r="P71" s="422"/>
      <c r="Q71" s="423"/>
    </row>
    <row r="72" spans="2:17" x14ac:dyDescent="0.2">
      <c r="B72" s="20"/>
      <c r="C72" s="33" t="s">
        <v>682</v>
      </c>
      <c r="D72" s="32" t="s">
        <v>683</v>
      </c>
      <c r="E72" s="140" t="s">
        <v>684</v>
      </c>
      <c r="F72" s="42" t="s">
        <v>55</v>
      </c>
      <c r="G72" s="450"/>
      <c r="H72" s="450"/>
      <c r="I72" s="450" t="s">
        <v>649</v>
      </c>
      <c r="J72" s="450"/>
      <c r="K72" s="450"/>
      <c r="L72" s="450"/>
      <c r="M72" s="450"/>
      <c r="N72" s="450"/>
      <c r="O72" s="450"/>
      <c r="P72" s="450"/>
      <c r="Q72" s="451"/>
    </row>
    <row r="73" spans="2:17" ht="13.5" thickBot="1" x14ac:dyDescent="0.25">
      <c r="B73" s="20"/>
      <c r="C73" s="15" t="s">
        <v>28</v>
      </c>
      <c r="D73" s="14" t="s">
        <v>645</v>
      </c>
      <c r="E73" s="137" t="s">
        <v>646</v>
      </c>
      <c r="F73" s="40" t="s">
        <v>55</v>
      </c>
      <c r="G73" s="13"/>
      <c r="H73" s="13"/>
      <c r="I73" s="622" t="s">
        <v>54</v>
      </c>
      <c r="J73" s="622"/>
      <c r="K73" s="622"/>
      <c r="L73" s="622"/>
      <c r="M73" s="622"/>
      <c r="N73" s="622"/>
      <c r="O73" s="622"/>
      <c r="P73" s="622"/>
      <c r="Q73" s="623"/>
    </row>
    <row r="74" spans="2:17" x14ac:dyDescent="0.2">
      <c r="B74" s="16"/>
      <c r="C74" s="23" t="s">
        <v>15</v>
      </c>
      <c r="D74" s="22">
        <v>130.1</v>
      </c>
      <c r="E74" s="143"/>
      <c r="F74" s="44" t="s">
        <v>48</v>
      </c>
      <c r="G74" s="21"/>
      <c r="H74" s="21"/>
      <c r="I74" s="626" t="s">
        <v>53</v>
      </c>
      <c r="J74" s="626"/>
      <c r="K74" s="626"/>
      <c r="L74" s="626"/>
      <c r="M74" s="626"/>
      <c r="N74" s="626"/>
      <c r="O74" s="626"/>
      <c r="P74" s="626"/>
      <c r="Q74" s="627"/>
    </row>
    <row r="75" spans="2:17" x14ac:dyDescent="0.2">
      <c r="B75" s="20"/>
      <c r="C75" s="19" t="s">
        <v>15</v>
      </c>
      <c r="D75" s="18">
        <v>130.19999999999999</v>
      </c>
      <c r="E75" s="144"/>
      <c r="F75" s="43" t="s">
        <v>48</v>
      </c>
      <c r="G75" s="17"/>
      <c r="H75" s="17"/>
      <c r="I75" s="620" t="s">
        <v>52</v>
      </c>
      <c r="J75" s="620"/>
      <c r="K75" s="620"/>
      <c r="L75" s="620"/>
      <c r="M75" s="620"/>
      <c r="N75" s="620"/>
      <c r="O75" s="620"/>
      <c r="P75" s="620"/>
      <c r="Q75" s="621"/>
    </row>
    <row r="76" spans="2:17" x14ac:dyDescent="0.2">
      <c r="B76" s="20"/>
      <c r="C76" s="33" t="s">
        <v>10</v>
      </c>
      <c r="D76" s="32" t="s">
        <v>51</v>
      </c>
      <c r="E76" s="140"/>
      <c r="F76" s="42" t="s">
        <v>48</v>
      </c>
      <c r="G76" s="31"/>
      <c r="H76" s="31"/>
      <c r="I76" s="31" t="s">
        <v>50</v>
      </c>
      <c r="J76" s="31"/>
      <c r="K76" s="31"/>
      <c r="L76" s="31"/>
      <c r="M76" s="31"/>
      <c r="N76" s="31"/>
      <c r="O76" s="31"/>
      <c r="P76" s="31"/>
      <c r="Q76" s="41"/>
    </row>
    <row r="77" spans="2:17" ht="13.5" thickBot="1" x14ac:dyDescent="0.25">
      <c r="B77" s="16"/>
      <c r="C77" s="15" t="s">
        <v>10</v>
      </c>
      <c r="D77" s="14" t="s">
        <v>49</v>
      </c>
      <c r="E77" s="137"/>
      <c r="F77" s="40" t="s">
        <v>48</v>
      </c>
      <c r="G77" s="13"/>
      <c r="H77" s="13"/>
      <c r="I77" s="622" t="s">
        <v>47</v>
      </c>
      <c r="J77" s="622"/>
      <c r="K77" s="622"/>
      <c r="L77" s="622"/>
      <c r="M77" s="622"/>
      <c r="N77" s="622"/>
      <c r="O77" s="622"/>
      <c r="P77" s="622"/>
      <c r="Q77" s="623"/>
    </row>
    <row r="78" spans="2:17" ht="26.25" thickBot="1" x14ac:dyDescent="0.25">
      <c r="B78" s="20"/>
      <c r="C78" s="29" t="s">
        <v>10</v>
      </c>
      <c r="D78" s="28" t="s">
        <v>46</v>
      </c>
      <c r="E78" s="147" t="s">
        <v>308</v>
      </c>
      <c r="F78" s="38" t="s">
        <v>45</v>
      </c>
      <c r="G78" s="37"/>
      <c r="H78" s="37"/>
      <c r="I78" s="633" t="s">
        <v>311</v>
      </c>
      <c r="J78" s="633"/>
      <c r="K78" s="633"/>
      <c r="L78" s="633"/>
      <c r="M78" s="633"/>
      <c r="N78" s="633"/>
      <c r="O78" s="633"/>
      <c r="P78" s="633"/>
      <c r="Q78" s="634"/>
    </row>
    <row r="79" spans="2:17" ht="26.25" thickBot="1" x14ac:dyDescent="0.25">
      <c r="B79" s="20"/>
      <c r="C79" s="29" t="s">
        <v>10</v>
      </c>
      <c r="D79" s="28" t="s">
        <v>44</v>
      </c>
      <c r="E79" s="147" t="s">
        <v>310</v>
      </c>
      <c r="F79" s="39" t="s">
        <v>43</v>
      </c>
      <c r="G79" s="37"/>
      <c r="H79" s="37"/>
      <c r="I79" s="631" t="s">
        <v>42</v>
      </c>
      <c r="J79" s="631"/>
      <c r="K79" s="631"/>
      <c r="L79" s="631"/>
      <c r="M79" s="631"/>
      <c r="N79" s="631"/>
      <c r="O79" s="631"/>
      <c r="P79" s="631"/>
      <c r="Q79" s="632"/>
    </row>
    <row r="80" spans="2:17" ht="24.75" customHeight="1" thickBot="1" x14ac:dyDescent="0.25">
      <c r="B80" s="20"/>
      <c r="C80" s="29" t="s">
        <v>10</v>
      </c>
      <c r="D80" s="28" t="s">
        <v>41</v>
      </c>
      <c r="E80" s="147"/>
      <c r="F80" s="38" t="s">
        <v>40</v>
      </c>
      <c r="G80" s="37"/>
      <c r="H80" s="37"/>
      <c r="I80" s="635" t="s">
        <v>322</v>
      </c>
      <c r="J80" s="636"/>
      <c r="K80" s="636"/>
      <c r="L80" s="636"/>
      <c r="M80" s="636"/>
      <c r="N80" s="636"/>
      <c r="O80" s="636"/>
      <c r="P80" s="636"/>
      <c r="Q80" s="637"/>
    </row>
    <row r="81" spans="1:17" ht="13.5" thickBot="1" x14ac:dyDescent="0.25">
      <c r="B81" s="20"/>
      <c r="C81" s="29" t="s">
        <v>10</v>
      </c>
      <c r="D81" s="28" t="s">
        <v>39</v>
      </c>
      <c r="E81" s="147"/>
      <c r="F81" s="38" t="s">
        <v>38</v>
      </c>
      <c r="G81" s="37"/>
      <c r="H81" s="37"/>
      <c r="I81" s="633" t="s">
        <v>37</v>
      </c>
      <c r="J81" s="633"/>
      <c r="K81" s="633"/>
      <c r="L81" s="633"/>
      <c r="M81" s="633"/>
      <c r="N81" s="633"/>
      <c r="O81" s="633"/>
      <c r="P81" s="633"/>
      <c r="Q81" s="634"/>
    </row>
    <row r="82" spans="1:17" x14ac:dyDescent="0.2">
      <c r="A82" s="642">
        <f>COUNTA(B53:B81)</f>
        <v>0</v>
      </c>
      <c r="B82" s="642"/>
      <c r="C82" s="643"/>
    </row>
    <row r="83" spans="1:17" ht="9.75" customHeight="1" x14ac:dyDescent="0.2">
      <c r="A83" s="9"/>
      <c r="B83" s="9"/>
      <c r="C83" s="8"/>
    </row>
    <row r="84" spans="1:17" x14ac:dyDescent="0.2">
      <c r="A84" s="6" t="s">
        <v>1</v>
      </c>
      <c r="B84" s="618">
        <f>'1. General Information'!Y26</f>
        <v>0</v>
      </c>
      <c r="C84" s="618"/>
      <c r="D84" s="6" t="s">
        <v>0</v>
      </c>
      <c r="E84" s="150"/>
      <c r="F84" s="5">
        <f>'1. General Information'!Z10</f>
        <v>0</v>
      </c>
      <c r="G84" s="36"/>
      <c r="H84" s="36"/>
      <c r="I84" s="36"/>
    </row>
    <row r="90" spans="1:17" x14ac:dyDescent="0.2">
      <c r="A90" s="35" t="s">
        <v>36</v>
      </c>
    </row>
    <row r="91" spans="1:17" ht="13.5" thickBot="1" x14ac:dyDescent="0.25">
      <c r="A91" s="617">
        <v>284</v>
      </c>
      <c r="B91" s="617"/>
      <c r="C91" s="34" t="s">
        <v>632</v>
      </c>
    </row>
    <row r="92" spans="1:17" x14ac:dyDescent="0.2">
      <c r="B92" s="16"/>
      <c r="C92" s="99" t="s">
        <v>28</v>
      </c>
      <c r="D92" s="100" t="s">
        <v>640</v>
      </c>
      <c r="E92" s="148" t="s">
        <v>644</v>
      </c>
      <c r="F92" s="421" t="s">
        <v>140</v>
      </c>
      <c r="G92" s="626"/>
      <c r="H92" s="626"/>
      <c r="I92" s="626"/>
      <c r="J92" s="626"/>
      <c r="K92" s="626"/>
      <c r="L92" s="626"/>
      <c r="M92" s="626"/>
      <c r="N92" s="626"/>
      <c r="O92" s="626"/>
      <c r="P92" s="626"/>
      <c r="Q92" s="627"/>
    </row>
    <row r="93" spans="1:17" x14ac:dyDescent="0.2">
      <c r="B93" s="16"/>
      <c r="C93" s="19" t="s">
        <v>28</v>
      </c>
      <c r="D93" s="18" t="s">
        <v>641</v>
      </c>
      <c r="E93" s="144" t="s">
        <v>644</v>
      </c>
      <c r="F93" s="422" t="s">
        <v>140</v>
      </c>
      <c r="G93" s="620"/>
      <c r="H93" s="620"/>
      <c r="I93" s="620"/>
      <c r="J93" s="620"/>
      <c r="K93" s="620"/>
      <c r="L93" s="620"/>
      <c r="M93" s="620"/>
      <c r="N93" s="620"/>
      <c r="O93" s="620"/>
      <c r="P93" s="620"/>
      <c r="Q93" s="621"/>
    </row>
    <row r="94" spans="1:17" x14ac:dyDescent="0.2">
      <c r="B94" s="20"/>
      <c r="C94" s="19" t="s">
        <v>28</v>
      </c>
      <c r="D94" s="18" t="s">
        <v>642</v>
      </c>
      <c r="E94" s="144" t="s">
        <v>644</v>
      </c>
      <c r="F94" s="422" t="s">
        <v>633</v>
      </c>
      <c r="G94" s="620"/>
      <c r="H94" s="620"/>
      <c r="I94" s="620"/>
      <c r="J94" s="620"/>
      <c r="K94" s="620"/>
      <c r="L94" s="620"/>
      <c r="M94" s="620"/>
      <c r="N94" s="620"/>
      <c r="O94" s="620"/>
      <c r="P94" s="620"/>
      <c r="Q94" s="621"/>
    </row>
    <row r="95" spans="1:17" ht="13.5" thickBot="1" x14ac:dyDescent="0.25">
      <c r="B95" s="20"/>
      <c r="C95" s="84" t="s">
        <v>28</v>
      </c>
      <c r="D95" s="81" t="s">
        <v>643</v>
      </c>
      <c r="E95" s="137" t="s">
        <v>644</v>
      </c>
      <c r="F95" s="426" t="s">
        <v>633</v>
      </c>
      <c r="G95" s="622"/>
      <c r="H95" s="622"/>
      <c r="I95" s="622"/>
      <c r="J95" s="622"/>
      <c r="K95" s="622"/>
      <c r="L95" s="622"/>
      <c r="M95" s="622"/>
      <c r="N95" s="622"/>
      <c r="O95" s="622"/>
      <c r="P95" s="622"/>
      <c r="Q95" s="623"/>
    </row>
    <row r="96" spans="1:17" x14ac:dyDescent="0.2">
      <c r="A96" s="644">
        <f>COUNTA(B92:B95)</f>
        <v>0</v>
      </c>
      <c r="B96" s="644"/>
      <c r="C96" s="645"/>
      <c r="D96" s="12"/>
      <c r="E96" s="151"/>
      <c r="F96" s="11"/>
      <c r="G96" s="11"/>
      <c r="H96" s="11"/>
      <c r="I96" s="11"/>
      <c r="J96" s="10"/>
    </row>
    <row r="98" spans="1:17" ht="13.5" thickBot="1" x14ac:dyDescent="0.25">
      <c r="A98" s="617">
        <v>284</v>
      </c>
      <c r="B98" s="617"/>
      <c r="C98" s="34" t="s">
        <v>35</v>
      </c>
    </row>
    <row r="99" spans="1:17" ht="25.5" x14ac:dyDescent="0.2">
      <c r="B99" s="16"/>
      <c r="C99" s="23" t="s">
        <v>6</v>
      </c>
      <c r="D99" s="22" t="s">
        <v>34</v>
      </c>
      <c r="E99" s="148" t="s">
        <v>249</v>
      </c>
      <c r="F99" s="21" t="s">
        <v>27</v>
      </c>
      <c r="G99" s="626" t="s">
        <v>30</v>
      </c>
      <c r="H99" s="626"/>
      <c r="I99" s="626"/>
      <c r="J99" s="626"/>
      <c r="K99" s="626"/>
      <c r="L99" s="626"/>
      <c r="M99" s="626"/>
      <c r="N99" s="626"/>
      <c r="O99" s="626"/>
      <c r="P99" s="626"/>
      <c r="Q99" s="627"/>
    </row>
    <row r="100" spans="1:17" ht="25.5" x14ac:dyDescent="0.2">
      <c r="B100" s="16"/>
      <c r="C100" s="19" t="s">
        <v>10</v>
      </c>
      <c r="D100" s="18" t="s">
        <v>33</v>
      </c>
      <c r="E100" s="144" t="s">
        <v>248</v>
      </c>
      <c r="F100" s="17" t="s">
        <v>27</v>
      </c>
      <c r="G100" s="620" t="s">
        <v>32</v>
      </c>
      <c r="H100" s="620"/>
      <c r="I100" s="620"/>
      <c r="J100" s="620"/>
      <c r="K100" s="620"/>
      <c r="L100" s="620"/>
      <c r="M100" s="620"/>
      <c r="N100" s="620"/>
      <c r="O100" s="620"/>
      <c r="P100" s="620"/>
      <c r="Q100" s="621"/>
    </row>
    <row r="101" spans="1:17" ht="25.5" x14ac:dyDescent="0.2">
      <c r="B101" s="20"/>
      <c r="C101" s="19" t="s">
        <v>10</v>
      </c>
      <c r="D101" s="18" t="s">
        <v>31</v>
      </c>
      <c r="E101" s="144" t="s">
        <v>250</v>
      </c>
      <c r="F101" s="17" t="s">
        <v>27</v>
      </c>
      <c r="G101" s="620" t="s">
        <v>30</v>
      </c>
      <c r="H101" s="620"/>
      <c r="I101" s="620"/>
      <c r="J101" s="620"/>
      <c r="K101" s="620"/>
      <c r="L101" s="620"/>
      <c r="M101" s="620"/>
      <c r="N101" s="620"/>
      <c r="O101" s="620"/>
      <c r="P101" s="620"/>
      <c r="Q101" s="621"/>
    </row>
    <row r="102" spans="1:17" ht="25.5" x14ac:dyDescent="0.2">
      <c r="B102" s="20"/>
      <c r="C102" s="33" t="s">
        <v>10</v>
      </c>
      <c r="D102" s="32" t="s">
        <v>29</v>
      </c>
      <c r="E102" s="140" t="s">
        <v>251</v>
      </c>
      <c r="F102" s="31" t="s">
        <v>27</v>
      </c>
      <c r="G102" s="640" t="s">
        <v>252</v>
      </c>
      <c r="H102" s="640"/>
      <c r="I102" s="640"/>
      <c r="J102" s="640"/>
      <c r="K102" s="640"/>
      <c r="L102" s="640"/>
      <c r="M102" s="640"/>
      <c r="N102" s="640"/>
      <c r="O102" s="640"/>
      <c r="P102" s="640"/>
      <c r="Q102" s="641"/>
    </row>
    <row r="103" spans="1:17" x14ac:dyDescent="0.2">
      <c r="B103" s="16"/>
      <c r="C103" s="55" t="s">
        <v>28</v>
      </c>
      <c r="D103" s="32">
        <v>10225</v>
      </c>
      <c r="E103" s="140" t="s">
        <v>253</v>
      </c>
      <c r="F103" s="222" t="s">
        <v>27</v>
      </c>
      <c r="G103" s="651" t="s">
        <v>26</v>
      </c>
      <c r="H103" s="640"/>
      <c r="I103" s="640"/>
      <c r="J103" s="640"/>
      <c r="K103" s="640"/>
      <c r="L103" s="640"/>
      <c r="M103" s="640"/>
      <c r="N103" s="640"/>
      <c r="O103" s="640"/>
      <c r="P103" s="640"/>
      <c r="Q103" s="641"/>
    </row>
    <row r="104" spans="1:17" x14ac:dyDescent="0.2">
      <c r="B104" s="16"/>
      <c r="C104" s="55" t="s">
        <v>351</v>
      </c>
      <c r="D104" s="32" t="s">
        <v>350</v>
      </c>
      <c r="E104" s="140" t="s">
        <v>352</v>
      </c>
      <c r="F104" s="222" t="s">
        <v>27</v>
      </c>
      <c r="G104" s="222" t="s">
        <v>353</v>
      </c>
      <c r="H104" s="185"/>
      <c r="I104" s="185"/>
      <c r="J104" s="185"/>
      <c r="K104" s="185"/>
      <c r="L104" s="185"/>
      <c r="M104" s="185"/>
      <c r="N104" s="185"/>
      <c r="O104" s="185"/>
      <c r="P104" s="185"/>
      <c r="Q104" s="186"/>
    </row>
    <row r="105" spans="1:17" ht="13.5" thickBot="1" x14ac:dyDescent="0.25">
      <c r="B105" s="16"/>
      <c r="C105" s="55" t="s">
        <v>351</v>
      </c>
      <c r="D105" s="191" t="s">
        <v>354</v>
      </c>
      <c r="E105" s="137" t="s">
        <v>355</v>
      </c>
      <c r="F105" s="187" t="s">
        <v>27</v>
      </c>
      <c r="G105" s="187" t="s">
        <v>252</v>
      </c>
      <c r="H105" s="180"/>
      <c r="I105" s="180"/>
      <c r="J105" s="180"/>
      <c r="K105" s="180"/>
      <c r="L105" s="180"/>
      <c r="M105" s="180"/>
      <c r="N105" s="180"/>
      <c r="O105" s="180"/>
      <c r="P105" s="180"/>
      <c r="Q105" s="181"/>
    </row>
    <row r="106" spans="1:17" ht="26.25" thickBot="1" x14ac:dyDescent="0.25">
      <c r="B106" s="20"/>
      <c r="C106" s="29" t="s">
        <v>10</v>
      </c>
      <c r="D106" s="28" t="s">
        <v>25</v>
      </c>
      <c r="E106" s="147" t="s">
        <v>225</v>
      </c>
      <c r="F106" s="27" t="s">
        <v>24</v>
      </c>
      <c r="G106" s="646" t="s">
        <v>23</v>
      </c>
      <c r="H106" s="646"/>
      <c r="I106" s="646"/>
      <c r="J106" s="646"/>
      <c r="K106" s="646"/>
      <c r="L106" s="646"/>
      <c r="M106" s="646"/>
      <c r="N106" s="646"/>
      <c r="O106" s="646"/>
      <c r="P106" s="646"/>
      <c r="Q106" s="647"/>
    </row>
    <row r="107" spans="1:17" x14ac:dyDescent="0.2">
      <c r="B107" s="20"/>
      <c r="C107" s="23" t="s">
        <v>15</v>
      </c>
      <c r="D107" s="22">
        <v>375.2</v>
      </c>
      <c r="E107" s="143" t="s">
        <v>272</v>
      </c>
      <c r="F107" s="21" t="s">
        <v>17</v>
      </c>
      <c r="G107" s="626" t="s">
        <v>16</v>
      </c>
      <c r="H107" s="626"/>
      <c r="I107" s="626"/>
      <c r="J107" s="626"/>
      <c r="K107" s="626"/>
      <c r="L107" s="626"/>
      <c r="M107" s="626"/>
      <c r="N107" s="626"/>
      <c r="O107" s="626"/>
      <c r="P107" s="626"/>
      <c r="Q107" s="627"/>
    </row>
    <row r="108" spans="1:17" ht="25.5" x14ac:dyDescent="0.2">
      <c r="B108" s="16"/>
      <c r="C108" s="26" t="s">
        <v>10</v>
      </c>
      <c r="D108" s="18" t="s">
        <v>22</v>
      </c>
      <c r="E108" s="144" t="s">
        <v>250</v>
      </c>
      <c r="F108" s="17" t="s">
        <v>17</v>
      </c>
      <c r="G108" s="620" t="s">
        <v>21</v>
      </c>
      <c r="H108" s="620"/>
      <c r="I108" s="620"/>
      <c r="J108" s="620"/>
      <c r="K108" s="620"/>
      <c r="L108" s="620"/>
      <c r="M108" s="620"/>
      <c r="N108" s="620"/>
      <c r="O108" s="620"/>
      <c r="P108" s="620"/>
      <c r="Q108" s="621"/>
    </row>
    <row r="109" spans="1:17" ht="25.5" x14ac:dyDescent="0.2">
      <c r="B109" s="20"/>
      <c r="C109" s="26" t="s">
        <v>10</v>
      </c>
      <c r="D109" s="18" t="s">
        <v>20</v>
      </c>
      <c r="E109" s="144" t="s">
        <v>308</v>
      </c>
      <c r="F109" s="17" t="s">
        <v>17</v>
      </c>
      <c r="G109" s="620" t="s">
        <v>19</v>
      </c>
      <c r="H109" s="620"/>
      <c r="I109" s="620"/>
      <c r="J109" s="620"/>
      <c r="K109" s="620"/>
      <c r="L109" s="620"/>
      <c r="M109" s="620"/>
      <c r="N109" s="620"/>
      <c r="O109" s="620"/>
      <c r="P109" s="620"/>
      <c r="Q109" s="621"/>
    </row>
    <row r="110" spans="1:17" ht="26.25" thickBot="1" x14ac:dyDescent="0.25">
      <c r="B110" s="16"/>
      <c r="C110" s="25" t="s">
        <v>10</v>
      </c>
      <c r="D110" s="14" t="s">
        <v>18</v>
      </c>
      <c r="E110" s="137" t="s">
        <v>309</v>
      </c>
      <c r="F110" s="13" t="s">
        <v>17</v>
      </c>
      <c r="G110" s="622" t="s">
        <v>16</v>
      </c>
      <c r="H110" s="622"/>
      <c r="I110" s="622"/>
      <c r="J110" s="622"/>
      <c r="K110" s="622"/>
      <c r="L110" s="622"/>
      <c r="M110" s="622"/>
      <c r="N110" s="622"/>
      <c r="O110" s="622"/>
      <c r="P110" s="622"/>
      <c r="Q110" s="623"/>
    </row>
    <row r="111" spans="1:17" x14ac:dyDescent="0.2">
      <c r="A111" s="644">
        <f>COUNTA(B99:B110)</f>
        <v>0</v>
      </c>
      <c r="B111" s="644"/>
      <c r="C111" s="645"/>
      <c r="D111" s="12"/>
      <c r="E111" s="151"/>
      <c r="F111" s="11"/>
      <c r="G111" s="11"/>
      <c r="H111" s="11"/>
      <c r="I111" s="11"/>
      <c r="J111" s="10"/>
    </row>
    <row r="112" spans="1:17" x14ac:dyDescent="0.2">
      <c r="L112" s="7"/>
    </row>
    <row r="113" spans="1:17" ht="13.5" thickBot="1" x14ac:dyDescent="0.25">
      <c r="A113" s="617">
        <v>284</v>
      </c>
      <c r="B113" s="617"/>
      <c r="C113" s="24" t="s">
        <v>4</v>
      </c>
      <c r="L113" s="7"/>
    </row>
    <row r="114" spans="1:17" x14ac:dyDescent="0.2">
      <c r="B114" s="20"/>
      <c r="C114" s="23" t="s">
        <v>15</v>
      </c>
      <c r="D114" s="22">
        <v>335.4</v>
      </c>
      <c r="E114" s="143"/>
      <c r="F114" s="21" t="s">
        <v>4</v>
      </c>
      <c r="G114" s="626" t="s">
        <v>14</v>
      </c>
      <c r="H114" s="626"/>
      <c r="I114" s="626"/>
      <c r="J114" s="626"/>
      <c r="K114" s="626"/>
      <c r="L114" s="626"/>
      <c r="M114" s="626"/>
      <c r="N114" s="626"/>
      <c r="O114" s="626"/>
      <c r="P114" s="626"/>
      <c r="Q114" s="627"/>
    </row>
    <row r="115" spans="1:17" ht="25.5" x14ac:dyDescent="0.2">
      <c r="B115" s="20"/>
      <c r="C115" s="19" t="s">
        <v>10</v>
      </c>
      <c r="D115" s="18" t="s">
        <v>13</v>
      </c>
      <c r="E115" s="144" t="s">
        <v>242</v>
      </c>
      <c r="F115" s="17" t="s">
        <v>4</v>
      </c>
      <c r="G115" s="648" t="s">
        <v>321</v>
      </c>
      <c r="H115" s="620"/>
      <c r="I115" s="620"/>
      <c r="J115" s="620"/>
      <c r="K115" s="620"/>
      <c r="L115" s="620"/>
      <c r="M115" s="620"/>
      <c r="N115" s="620"/>
      <c r="O115" s="620"/>
      <c r="P115" s="620"/>
      <c r="Q115" s="621"/>
    </row>
    <row r="116" spans="1:17" x14ac:dyDescent="0.2">
      <c r="B116" s="20"/>
      <c r="C116" s="19" t="s">
        <v>10</v>
      </c>
      <c r="D116" s="18" t="s">
        <v>12</v>
      </c>
      <c r="E116" s="144"/>
      <c r="F116" s="17" t="s">
        <v>4</v>
      </c>
      <c r="G116" s="620" t="s">
        <v>11</v>
      </c>
      <c r="H116" s="620"/>
      <c r="I116" s="620"/>
      <c r="J116" s="620"/>
      <c r="K116" s="620"/>
      <c r="L116" s="620"/>
      <c r="M116" s="620"/>
      <c r="N116" s="620"/>
      <c r="O116" s="620"/>
      <c r="P116" s="620"/>
      <c r="Q116" s="621"/>
    </row>
    <row r="117" spans="1:17" x14ac:dyDescent="0.2">
      <c r="B117" s="20"/>
      <c r="C117" s="19" t="s">
        <v>10</v>
      </c>
      <c r="D117" s="18" t="s">
        <v>9</v>
      </c>
      <c r="E117" s="144"/>
      <c r="F117" s="17" t="s">
        <v>4</v>
      </c>
      <c r="G117" s="620" t="s">
        <v>3</v>
      </c>
      <c r="H117" s="620"/>
      <c r="I117" s="620"/>
      <c r="J117" s="620"/>
      <c r="K117" s="620"/>
      <c r="L117" s="620"/>
      <c r="M117" s="620"/>
      <c r="N117" s="620"/>
      <c r="O117" s="620"/>
      <c r="P117" s="620"/>
      <c r="Q117" s="621"/>
    </row>
    <row r="118" spans="1:17" x14ac:dyDescent="0.2">
      <c r="B118" s="20"/>
      <c r="C118" s="19" t="s">
        <v>6</v>
      </c>
      <c r="D118" s="18" t="s">
        <v>8</v>
      </c>
      <c r="E118" s="145" t="s">
        <v>243</v>
      </c>
      <c r="F118" s="17" t="s">
        <v>4</v>
      </c>
      <c r="G118" s="620" t="s">
        <v>7</v>
      </c>
      <c r="H118" s="620"/>
      <c r="I118" s="620"/>
      <c r="J118" s="620"/>
      <c r="K118" s="620"/>
      <c r="L118" s="620"/>
      <c r="M118" s="620"/>
      <c r="N118" s="620"/>
      <c r="O118" s="620"/>
      <c r="P118" s="620"/>
      <c r="Q118" s="621"/>
    </row>
    <row r="119" spans="1:17" x14ac:dyDescent="0.2">
      <c r="B119" s="20"/>
      <c r="C119" s="33" t="s">
        <v>6</v>
      </c>
      <c r="D119" s="32" t="s">
        <v>5</v>
      </c>
      <c r="E119" s="215" t="s">
        <v>244</v>
      </c>
      <c r="F119" s="185" t="s">
        <v>4</v>
      </c>
      <c r="G119" s="640" t="s">
        <v>3</v>
      </c>
      <c r="H119" s="640"/>
      <c r="I119" s="640"/>
      <c r="J119" s="640"/>
      <c r="K119" s="640"/>
      <c r="L119" s="640"/>
      <c r="M119" s="640"/>
      <c r="N119" s="640"/>
      <c r="O119" s="640"/>
      <c r="P119" s="640"/>
      <c r="Q119" s="641"/>
    </row>
    <row r="120" spans="1:17" x14ac:dyDescent="0.2">
      <c r="B120" s="20"/>
      <c r="C120" s="19" t="s">
        <v>331</v>
      </c>
      <c r="D120" s="178" t="s">
        <v>337</v>
      </c>
      <c r="E120" s="178"/>
      <c r="F120" s="178" t="s">
        <v>4</v>
      </c>
      <c r="G120" s="178" t="s">
        <v>7</v>
      </c>
      <c r="H120" s="178"/>
      <c r="I120" s="178"/>
      <c r="J120" s="178"/>
      <c r="K120" s="178"/>
      <c r="L120" s="178"/>
      <c r="M120" s="178"/>
      <c r="N120" s="178"/>
      <c r="O120" s="178"/>
      <c r="P120" s="178"/>
      <c r="Q120" s="179"/>
    </row>
    <row r="121" spans="1:17" ht="25.5" x14ac:dyDescent="0.2">
      <c r="B121" s="20"/>
      <c r="C121" s="19" t="s">
        <v>15</v>
      </c>
      <c r="D121" s="178" t="s">
        <v>343</v>
      </c>
      <c r="E121" s="197" t="s">
        <v>342</v>
      </c>
      <c r="F121" s="178" t="s">
        <v>4</v>
      </c>
      <c r="G121" s="178" t="s">
        <v>344</v>
      </c>
      <c r="H121" s="178"/>
      <c r="I121" s="178"/>
      <c r="J121" s="178"/>
      <c r="K121" s="178"/>
      <c r="L121" s="178"/>
      <c r="M121" s="178"/>
      <c r="N121" s="178"/>
      <c r="O121" s="178"/>
      <c r="P121" s="178"/>
      <c r="Q121" s="179"/>
    </row>
    <row r="122" spans="1:17" ht="25.5" x14ac:dyDescent="0.2">
      <c r="B122" s="20"/>
      <c r="C122" s="19" t="s">
        <v>345</v>
      </c>
      <c r="D122" s="197" t="s">
        <v>652</v>
      </c>
      <c r="E122" s="197" t="s">
        <v>346</v>
      </c>
      <c r="F122" s="178" t="s">
        <v>4</v>
      </c>
      <c r="G122" s="648" t="s">
        <v>347</v>
      </c>
      <c r="H122" s="649"/>
      <c r="I122" s="649"/>
      <c r="J122" s="649"/>
      <c r="K122" s="649"/>
      <c r="L122" s="649"/>
      <c r="M122" s="649"/>
      <c r="N122" s="649"/>
      <c r="O122" s="649"/>
      <c r="P122" s="649"/>
      <c r="Q122" s="650"/>
    </row>
    <row r="123" spans="1:17" ht="13.5" thickBot="1" x14ac:dyDescent="0.25">
      <c r="B123" s="16"/>
      <c r="C123" s="216" t="s">
        <v>357</v>
      </c>
      <c r="D123" s="180" t="s">
        <v>348</v>
      </c>
      <c r="E123" s="223" t="s">
        <v>356</v>
      </c>
      <c r="F123" s="180" t="s">
        <v>4</v>
      </c>
      <c r="G123" s="180" t="s">
        <v>349</v>
      </c>
      <c r="H123" s="180"/>
      <c r="I123" s="180"/>
      <c r="J123" s="180"/>
      <c r="K123" s="180"/>
      <c r="L123" s="180"/>
      <c r="M123" s="180"/>
      <c r="N123" s="180"/>
      <c r="O123" s="180"/>
      <c r="P123" s="180"/>
      <c r="Q123" s="181"/>
    </row>
    <row r="124" spans="1:17" x14ac:dyDescent="0.2">
      <c r="A124" s="644">
        <f>COUNTA(B114:B123)</f>
        <v>0</v>
      </c>
      <c r="B124" s="644"/>
      <c r="C124" s="645"/>
      <c r="D124" s="12"/>
      <c r="E124" s="151"/>
      <c r="F124" s="11"/>
      <c r="G124" s="11"/>
      <c r="H124" s="11"/>
      <c r="I124" s="11"/>
      <c r="J124" s="10"/>
    </row>
    <row r="125" spans="1:17" x14ac:dyDescent="0.2">
      <c r="K125" s="7"/>
    </row>
    <row r="126" spans="1:17" x14ac:dyDescent="0.2">
      <c r="A126" s="644">
        <f>A124+A111+A82+A39+A96</f>
        <v>0</v>
      </c>
      <c r="B126" s="644"/>
      <c r="C126" s="645"/>
      <c r="D126" s="2" t="s">
        <v>2</v>
      </c>
      <c r="F126" s="2"/>
    </row>
    <row r="127" spans="1:17" ht="9" customHeight="1" x14ac:dyDescent="0.2">
      <c r="K127" s="7"/>
    </row>
    <row r="128" spans="1:17" x14ac:dyDescent="0.2">
      <c r="A128" s="6" t="s">
        <v>1</v>
      </c>
      <c r="B128" s="618">
        <f>'1. General Information'!Y26</f>
        <v>0</v>
      </c>
      <c r="C128" s="618"/>
      <c r="D128" s="6" t="s">
        <v>0</v>
      </c>
      <c r="E128" s="150"/>
      <c r="F128" s="5">
        <f>'1. General Information'!Z10</f>
        <v>0</v>
      </c>
      <c r="G128" s="4"/>
      <c r="H128" s="4"/>
      <c r="I128" s="4"/>
    </row>
    <row r="129" ht="9" customHeight="1" x14ac:dyDescent="0.2"/>
  </sheetData>
  <mergeCells count="79">
    <mergeCell ref="G114:Q114"/>
    <mergeCell ref="G115:Q115"/>
    <mergeCell ref="I53:Q53"/>
    <mergeCell ref="A111:C111"/>
    <mergeCell ref="A91:B91"/>
    <mergeCell ref="G93:Q93"/>
    <mergeCell ref="G94:Q94"/>
    <mergeCell ref="A96:C96"/>
    <mergeCell ref="G92:Q92"/>
    <mergeCell ref="A39:C39"/>
    <mergeCell ref="I78:Q78"/>
    <mergeCell ref="I57:Q57"/>
    <mergeCell ref="I67:Q67"/>
    <mergeCell ref="I69:Q69"/>
    <mergeCell ref="I60:Q60"/>
    <mergeCell ref="A124:C124"/>
    <mergeCell ref="G110:Q110"/>
    <mergeCell ref="G109:Q109"/>
    <mergeCell ref="A49:D49"/>
    <mergeCell ref="G122:Q122"/>
    <mergeCell ref="G117:Q117"/>
    <mergeCell ref="G118:Q118"/>
    <mergeCell ref="G119:Q119"/>
    <mergeCell ref="G103:Q103"/>
    <mergeCell ref="A98:B98"/>
    <mergeCell ref="G108:Q108"/>
    <mergeCell ref="I59:Q59"/>
    <mergeCell ref="G102:Q102"/>
    <mergeCell ref="G95:Q95"/>
    <mergeCell ref="G116:Q116"/>
    <mergeCell ref="I61:Q61"/>
    <mergeCell ref="G34:Q34"/>
    <mergeCell ref="I54:Q54"/>
    <mergeCell ref="I56:Q56"/>
    <mergeCell ref="B128:C128"/>
    <mergeCell ref="B84:C84"/>
    <mergeCell ref="A82:C82"/>
    <mergeCell ref="A126:C126"/>
    <mergeCell ref="I64:Q64"/>
    <mergeCell ref="G106:Q106"/>
    <mergeCell ref="G107:Q107"/>
    <mergeCell ref="I73:Q73"/>
    <mergeCell ref="I74:Q74"/>
    <mergeCell ref="I75:Q75"/>
    <mergeCell ref="I77:Q77"/>
    <mergeCell ref="I65:Q65"/>
    <mergeCell ref="A113:B113"/>
    <mergeCell ref="G15:Q15"/>
    <mergeCell ref="G19:Q19"/>
    <mergeCell ref="I63:Q63"/>
    <mergeCell ref="G100:Q100"/>
    <mergeCell ref="G101:Q101"/>
    <mergeCell ref="G23:Q23"/>
    <mergeCell ref="G99:Q99"/>
    <mergeCell ref="I79:Q79"/>
    <mergeCell ref="I81:Q81"/>
    <mergeCell ref="I80:Q80"/>
    <mergeCell ref="G27:Q27"/>
    <mergeCell ref="G26:Q26"/>
    <mergeCell ref="G31:Q31"/>
    <mergeCell ref="G32:Q32"/>
    <mergeCell ref="I62:Q62"/>
    <mergeCell ref="G33:Q33"/>
    <mergeCell ref="A7:P7"/>
    <mergeCell ref="A51:B51"/>
    <mergeCell ref="B43:C43"/>
    <mergeCell ref="A10:D10"/>
    <mergeCell ref="A12:B12"/>
    <mergeCell ref="G28:Q28"/>
    <mergeCell ref="G24:Q24"/>
    <mergeCell ref="G25:Q25"/>
    <mergeCell ref="G16:Q16"/>
    <mergeCell ref="G17:Q17"/>
    <mergeCell ref="G18:Q18"/>
    <mergeCell ref="G22:Q22"/>
    <mergeCell ref="H10:Q10"/>
    <mergeCell ref="H11:Q11"/>
    <mergeCell ref="G13:Q13"/>
    <mergeCell ref="G14:Q14"/>
  </mergeCells>
  <hyperlinks>
    <hyperlink ref="H10" location="'C. Calculation of Fees'!A1" display="Back to Calculation of Fees"/>
    <hyperlink ref="H11" location="'Calculation of Fees-Reciprocity'!A1" display="Back to Calculation of Fees Reciprocity"/>
    <hyperlink ref="H10:Q10" location="'Calculation of Fees-In State'!A1" display="Back to Calculation of Fees In State"/>
    <hyperlink ref="H11:P11" location="'Calculation of Fees reciprocity'!A1" display="Back to Calculation of Fees Reciprocity"/>
    <hyperlink ref="H11:Q11" location="'Calculation of Fees-Reciprocity'!A1" display="Back to Calculation of Fees Reciprocity"/>
  </hyperlinks>
  <pageMargins left="0.5" right="0.25" top="0.75" bottom="0.75" header="0.3" footer="0.3"/>
  <pageSetup scale="99" orientation="portrait" r:id="rId1"/>
  <headerFooter alignWithMargins="0">
    <oddHeader>&amp;L&amp;G&amp;C
State of Alaska
Department of Environmental Conservation
Application for DRINKING WATER LABORATORY CERTIFICATION - CHEMISTRY</oddHeader>
    <oddFooter>&amp;LDEC Rev. 3-19-18&amp;R&amp;P of &amp;N</oddFooter>
  </headerFooter>
  <rowBreaks count="1" manualBreakCount="1">
    <brk id="84"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Q45"/>
  <sheetViews>
    <sheetView showGridLines="0" view="pageLayout" zoomScaleNormal="100" workbookViewId="0">
      <selection activeCell="B6" sqref="B6:J6"/>
    </sheetView>
  </sheetViews>
  <sheetFormatPr defaultColWidth="8" defaultRowHeight="12.75" x14ac:dyDescent="0.2"/>
  <cols>
    <col min="1" max="1" width="4.25" style="1" customWidth="1"/>
    <col min="2" max="2" width="3.75" style="45" customWidth="1"/>
    <col min="3" max="3" width="6.25" style="1" customWidth="1"/>
    <col min="4" max="4" width="12" style="1" customWidth="1"/>
    <col min="5" max="5" width="12" style="159" customWidth="1"/>
    <col min="6" max="9" width="8" style="1"/>
    <col min="10" max="10" width="9" style="1" customWidth="1"/>
    <col min="11" max="16384" width="8" style="1"/>
  </cols>
  <sheetData>
    <row r="5" spans="1:17" x14ac:dyDescent="0.2">
      <c r="B5" s="176"/>
    </row>
    <row r="6" spans="1:17" ht="54" customHeight="1" x14ac:dyDescent="0.2">
      <c r="B6" s="652" t="s">
        <v>614</v>
      </c>
      <c r="C6" s="616"/>
      <c r="D6" s="616"/>
      <c r="E6" s="616"/>
      <c r="F6" s="616"/>
      <c r="G6" s="616"/>
      <c r="H6" s="616"/>
      <c r="I6" s="616"/>
      <c r="J6" s="616"/>
      <c r="K6" s="393"/>
      <c r="L6" s="393"/>
      <c r="M6" s="393"/>
      <c r="N6" s="393"/>
      <c r="O6" s="393"/>
      <c r="P6" s="393"/>
      <c r="Q6" s="393"/>
    </row>
    <row r="7" spans="1:17" ht="12.75" customHeight="1" x14ac:dyDescent="0.2">
      <c r="B7" s="397"/>
      <c r="C7" s="393"/>
      <c r="D7" s="393"/>
      <c r="E7" s="393"/>
      <c r="F7" s="393"/>
      <c r="G7" s="393"/>
      <c r="H7" s="393"/>
      <c r="I7" s="393"/>
      <c r="J7" s="393"/>
      <c r="K7" s="393"/>
      <c r="L7" s="393"/>
      <c r="M7" s="393"/>
      <c r="N7" s="393"/>
      <c r="O7" s="393"/>
      <c r="P7" s="393"/>
      <c r="Q7" s="393"/>
    </row>
    <row r="8" spans="1:17" ht="12.75" customHeight="1" x14ac:dyDescent="0.2">
      <c r="B8" s="397"/>
      <c r="C8" s="393"/>
      <c r="D8" s="393"/>
      <c r="E8" s="393"/>
      <c r="F8" s="393"/>
      <c r="G8" s="393"/>
      <c r="H8" s="393"/>
      <c r="I8" s="393"/>
      <c r="J8" s="393"/>
      <c r="K8" s="393"/>
      <c r="L8" s="393"/>
      <c r="M8" s="393"/>
      <c r="N8" s="393"/>
      <c r="O8" s="393"/>
      <c r="P8" s="393"/>
      <c r="Q8" s="393"/>
    </row>
    <row r="9" spans="1:17" x14ac:dyDescent="0.2">
      <c r="A9" s="653" t="s">
        <v>99</v>
      </c>
      <c r="B9" s="653"/>
      <c r="C9" s="653"/>
      <c r="D9" s="653"/>
      <c r="E9" s="653"/>
      <c r="F9" s="654"/>
      <c r="H9" s="624" t="s">
        <v>98</v>
      </c>
      <c r="I9" s="624"/>
      <c r="J9" s="624"/>
      <c r="K9" s="624"/>
    </row>
    <row r="10" spans="1:17" x14ac:dyDescent="0.2">
      <c r="H10" s="624" t="s">
        <v>97</v>
      </c>
      <c r="I10" s="654"/>
      <c r="J10" s="654"/>
      <c r="K10" s="654"/>
    </row>
    <row r="11" spans="1:17" x14ac:dyDescent="0.2">
      <c r="F11" s="655"/>
      <c r="G11" s="655"/>
      <c r="H11" s="655"/>
      <c r="I11" s="655"/>
      <c r="J11" s="655"/>
      <c r="K11" s="655"/>
    </row>
    <row r="12" spans="1:17" ht="13.5" thickBot="1" x14ac:dyDescent="0.25">
      <c r="A12" s="656">
        <v>284</v>
      </c>
      <c r="B12" s="657"/>
      <c r="C12" s="34" t="s">
        <v>100</v>
      </c>
      <c r="F12" s="655"/>
      <c r="G12" s="655"/>
      <c r="H12" s="655"/>
      <c r="I12" s="655"/>
      <c r="J12" s="655"/>
      <c r="K12" s="655"/>
    </row>
    <row r="13" spans="1:17" x14ac:dyDescent="0.2">
      <c r="B13" s="46"/>
      <c r="C13" s="23" t="s">
        <v>15</v>
      </c>
      <c r="D13" s="47">
        <v>900</v>
      </c>
      <c r="E13" s="143"/>
      <c r="F13" s="626" t="s">
        <v>101</v>
      </c>
      <c r="G13" s="626"/>
      <c r="H13" s="626"/>
      <c r="I13" s="626"/>
      <c r="J13" s="626"/>
      <c r="K13" s="627"/>
    </row>
    <row r="14" spans="1:17" x14ac:dyDescent="0.2">
      <c r="B14" s="46"/>
      <c r="C14" s="19" t="s">
        <v>15</v>
      </c>
      <c r="D14" s="48">
        <v>900.1</v>
      </c>
      <c r="E14" s="144"/>
      <c r="F14" s="620" t="s">
        <v>102</v>
      </c>
      <c r="G14" s="620"/>
      <c r="H14" s="620"/>
      <c r="I14" s="620"/>
      <c r="J14" s="620"/>
      <c r="K14" s="621"/>
    </row>
    <row r="15" spans="1:17" x14ac:dyDescent="0.2">
      <c r="B15" s="49"/>
      <c r="C15" s="19" t="s">
        <v>15</v>
      </c>
      <c r="D15" s="48">
        <v>901</v>
      </c>
      <c r="E15" s="144"/>
      <c r="F15" s="620" t="s">
        <v>294</v>
      </c>
      <c r="G15" s="620"/>
      <c r="H15" s="620"/>
      <c r="I15" s="620"/>
      <c r="J15" s="620"/>
      <c r="K15" s="621"/>
    </row>
    <row r="16" spans="1:17" x14ac:dyDescent="0.2">
      <c r="B16" s="49"/>
      <c r="C16" s="19" t="s">
        <v>15</v>
      </c>
      <c r="D16" s="48">
        <v>901.1</v>
      </c>
      <c r="E16" s="144"/>
      <c r="F16" s="620" t="s">
        <v>103</v>
      </c>
      <c r="G16" s="620"/>
      <c r="H16" s="620"/>
      <c r="I16" s="620"/>
      <c r="J16" s="620"/>
      <c r="K16" s="621"/>
    </row>
    <row r="17" spans="1:15" x14ac:dyDescent="0.2">
      <c r="B17" s="46"/>
      <c r="C17" s="19" t="s">
        <v>15</v>
      </c>
      <c r="D17" s="48">
        <v>902</v>
      </c>
      <c r="E17" s="144"/>
      <c r="F17" s="620" t="s">
        <v>104</v>
      </c>
      <c r="G17" s="620"/>
      <c r="H17" s="620"/>
      <c r="I17" s="620"/>
      <c r="J17" s="620"/>
      <c r="K17" s="621"/>
    </row>
    <row r="18" spans="1:15" x14ac:dyDescent="0.2">
      <c r="B18" s="49"/>
      <c r="C18" s="19" t="s">
        <v>15</v>
      </c>
      <c r="D18" s="48">
        <v>903</v>
      </c>
      <c r="E18" s="144"/>
      <c r="F18" s="620" t="s">
        <v>105</v>
      </c>
      <c r="G18" s="620"/>
      <c r="H18" s="620"/>
      <c r="I18" s="620"/>
      <c r="J18" s="620"/>
      <c r="K18" s="621"/>
      <c r="O18" s="11"/>
    </row>
    <row r="19" spans="1:15" x14ac:dyDescent="0.2">
      <c r="B19" s="49"/>
      <c r="C19" s="19" t="s">
        <v>15</v>
      </c>
      <c r="D19" s="48">
        <v>903.1</v>
      </c>
      <c r="E19" s="144"/>
      <c r="F19" s="620" t="s">
        <v>628</v>
      </c>
      <c r="G19" s="620"/>
      <c r="H19" s="620"/>
      <c r="I19" s="620"/>
      <c r="J19" s="620"/>
      <c r="K19" s="621"/>
    </row>
    <row r="20" spans="1:15" x14ac:dyDescent="0.2">
      <c r="B20" s="46"/>
      <c r="C20" s="19" t="s">
        <v>15</v>
      </c>
      <c r="D20" s="50">
        <v>904</v>
      </c>
      <c r="E20" s="144"/>
      <c r="F20" s="620" t="s">
        <v>629</v>
      </c>
      <c r="G20" s="620"/>
      <c r="H20" s="620"/>
      <c r="I20" s="620"/>
      <c r="J20" s="620"/>
      <c r="K20" s="621"/>
    </row>
    <row r="21" spans="1:15" ht="13.5" thickBot="1" x14ac:dyDescent="0.25">
      <c r="B21" s="49"/>
      <c r="C21" s="33" t="s">
        <v>15</v>
      </c>
      <c r="D21" s="51">
        <v>905</v>
      </c>
      <c r="E21" s="140"/>
      <c r="F21" s="640" t="s">
        <v>106</v>
      </c>
      <c r="G21" s="640"/>
      <c r="H21" s="640"/>
      <c r="I21" s="640"/>
      <c r="J21" s="640"/>
      <c r="K21" s="641"/>
    </row>
    <row r="22" spans="1:15" x14ac:dyDescent="0.2">
      <c r="B22" s="49"/>
      <c r="C22" s="23" t="s">
        <v>15</v>
      </c>
      <c r="D22" s="47">
        <v>908</v>
      </c>
      <c r="E22" s="143"/>
      <c r="F22" s="626" t="s">
        <v>107</v>
      </c>
      <c r="G22" s="626"/>
      <c r="H22" s="626"/>
      <c r="I22" s="626"/>
      <c r="J22" s="626"/>
      <c r="K22" s="627"/>
    </row>
    <row r="23" spans="1:15" x14ac:dyDescent="0.2">
      <c r="B23" s="49"/>
      <c r="C23" s="19" t="s">
        <v>15</v>
      </c>
      <c r="D23" s="48">
        <v>908.1</v>
      </c>
      <c r="E23" s="144"/>
      <c r="F23" s="620" t="s">
        <v>108</v>
      </c>
      <c r="G23" s="620"/>
      <c r="H23" s="620"/>
      <c r="I23" s="620"/>
      <c r="J23" s="620"/>
      <c r="K23" s="621"/>
    </row>
    <row r="24" spans="1:15" ht="25.5" x14ac:dyDescent="0.2">
      <c r="B24" s="46"/>
      <c r="C24" s="19" t="s">
        <v>10</v>
      </c>
      <c r="D24" s="48" t="s">
        <v>291</v>
      </c>
      <c r="E24" s="144" t="s">
        <v>245</v>
      </c>
      <c r="F24" s="61" t="s">
        <v>107</v>
      </c>
      <c r="G24" s="61"/>
      <c r="H24" s="61"/>
      <c r="I24" s="61"/>
      <c r="J24" s="61"/>
      <c r="K24" s="62"/>
    </row>
    <row r="25" spans="1:15" ht="25.5" x14ac:dyDescent="0.2">
      <c r="B25" s="46"/>
      <c r="C25" s="53" t="s">
        <v>10</v>
      </c>
      <c r="D25" s="54" t="s">
        <v>110</v>
      </c>
      <c r="E25" s="149" t="s">
        <v>245</v>
      </c>
      <c r="F25" s="658" t="s">
        <v>111</v>
      </c>
      <c r="G25" s="658"/>
      <c r="H25" s="658"/>
      <c r="I25" s="658"/>
      <c r="J25" s="658"/>
      <c r="K25" s="659"/>
    </row>
    <row r="26" spans="1:15" ht="25.5" x14ac:dyDescent="0.2">
      <c r="B26" s="46"/>
      <c r="C26" s="55" t="s">
        <v>10</v>
      </c>
      <c r="D26" s="51" t="s">
        <v>110</v>
      </c>
      <c r="E26" s="151" t="s">
        <v>245</v>
      </c>
      <c r="F26" s="56" t="s">
        <v>112</v>
      </c>
      <c r="G26" s="56"/>
      <c r="H26" s="56"/>
      <c r="I26" s="56"/>
      <c r="J26" s="56"/>
      <c r="K26" s="57"/>
    </row>
    <row r="27" spans="1:15" ht="25.5" x14ac:dyDescent="0.2">
      <c r="B27" s="46"/>
      <c r="C27" s="55" t="s">
        <v>10</v>
      </c>
      <c r="D27" s="51" t="s">
        <v>113</v>
      </c>
      <c r="E27" s="140" t="s">
        <v>288</v>
      </c>
      <c r="F27" s="56" t="s">
        <v>102</v>
      </c>
      <c r="G27" s="56"/>
      <c r="H27" s="56"/>
      <c r="I27" s="56"/>
      <c r="J27" s="56"/>
      <c r="K27" s="57"/>
    </row>
    <row r="28" spans="1:15" ht="25.5" x14ac:dyDescent="0.2">
      <c r="B28" s="46"/>
      <c r="C28" s="90" t="s">
        <v>10</v>
      </c>
      <c r="D28" s="461" t="s">
        <v>114</v>
      </c>
      <c r="E28" s="151" t="s">
        <v>289</v>
      </c>
      <c r="F28" s="59" t="s">
        <v>115</v>
      </c>
      <c r="G28" s="462"/>
      <c r="H28" s="59"/>
      <c r="I28" s="462"/>
      <c r="J28" s="462"/>
      <c r="K28" s="60"/>
    </row>
    <row r="29" spans="1:15" ht="25.5" x14ac:dyDescent="0.2">
      <c r="B29" s="46"/>
      <c r="C29" s="26" t="s">
        <v>10</v>
      </c>
      <c r="D29" s="48" t="s">
        <v>116</v>
      </c>
      <c r="E29" s="144" t="s">
        <v>290</v>
      </c>
      <c r="F29" s="61" t="s">
        <v>117</v>
      </c>
      <c r="G29" s="61"/>
      <c r="H29" s="61"/>
      <c r="I29" s="61"/>
      <c r="J29" s="61"/>
      <c r="K29" s="62"/>
    </row>
    <row r="30" spans="1:15" ht="25.5" x14ac:dyDescent="0.2">
      <c r="B30" s="460"/>
      <c r="C30" s="55" t="s">
        <v>10</v>
      </c>
      <c r="D30" s="51" t="s">
        <v>662</v>
      </c>
      <c r="E30" s="140" t="s">
        <v>663</v>
      </c>
      <c r="F30" s="56" t="s">
        <v>664</v>
      </c>
      <c r="G30" s="56"/>
      <c r="H30" s="56"/>
      <c r="I30" s="56"/>
      <c r="J30" s="56"/>
      <c r="K30" s="57"/>
    </row>
    <row r="31" spans="1:15" ht="13.5" thickBot="1" x14ac:dyDescent="0.25">
      <c r="B31" s="63"/>
      <c r="C31" s="25" t="s">
        <v>10</v>
      </c>
      <c r="D31" s="52" t="s">
        <v>118</v>
      </c>
      <c r="E31" s="137"/>
      <c r="F31" s="660" t="s">
        <v>119</v>
      </c>
      <c r="G31" s="660"/>
      <c r="H31" s="660"/>
      <c r="I31" s="660"/>
      <c r="J31" s="660"/>
      <c r="K31" s="661"/>
    </row>
    <row r="32" spans="1:15" x14ac:dyDescent="0.2">
      <c r="A32" s="644">
        <f>COUNTA(B13:B31)</f>
        <v>0</v>
      </c>
      <c r="B32" s="644"/>
      <c r="C32" s="644"/>
      <c r="D32" s="64"/>
      <c r="E32" s="142"/>
    </row>
    <row r="34" spans="1:11" ht="13.5" thickBot="1" x14ac:dyDescent="0.25">
      <c r="A34" s="656">
        <v>284</v>
      </c>
      <c r="B34" s="656"/>
      <c r="C34" s="65" t="s">
        <v>120</v>
      </c>
    </row>
    <row r="35" spans="1:11" x14ac:dyDescent="0.2">
      <c r="B35" s="46"/>
      <c r="C35" s="58" t="s">
        <v>119</v>
      </c>
      <c r="D35" s="66">
        <v>222</v>
      </c>
      <c r="E35" s="143"/>
      <c r="F35" s="626" t="s">
        <v>121</v>
      </c>
      <c r="G35" s="626"/>
      <c r="H35" s="626"/>
      <c r="I35" s="626"/>
      <c r="J35" s="626"/>
      <c r="K35" s="627"/>
    </row>
    <row r="36" spans="1:11" x14ac:dyDescent="0.2">
      <c r="B36" s="46"/>
      <c r="C36" s="26" t="s">
        <v>119</v>
      </c>
      <c r="D36" s="50">
        <v>222</v>
      </c>
      <c r="E36" s="144"/>
      <c r="F36" s="620" t="s">
        <v>122</v>
      </c>
      <c r="G36" s="620"/>
      <c r="H36" s="620"/>
      <c r="I36" s="620"/>
      <c r="J36" s="620"/>
      <c r="K36" s="621"/>
    </row>
    <row r="37" spans="1:11" x14ac:dyDescent="0.2">
      <c r="B37" s="46"/>
      <c r="C37" s="26" t="s">
        <v>6</v>
      </c>
      <c r="D37" s="50" t="s">
        <v>675</v>
      </c>
      <c r="E37" s="145" t="s">
        <v>676</v>
      </c>
      <c r="F37" s="446"/>
      <c r="G37" s="446"/>
      <c r="H37" s="446"/>
      <c r="I37" s="446"/>
      <c r="J37" s="446"/>
      <c r="K37" s="447"/>
    </row>
    <row r="38" spans="1:11" x14ac:dyDescent="0.2">
      <c r="B38" s="46"/>
      <c r="C38" s="26" t="s">
        <v>10</v>
      </c>
      <c r="D38" s="48" t="s">
        <v>665</v>
      </c>
      <c r="E38" s="144" t="s">
        <v>666</v>
      </c>
      <c r="F38" s="61" t="s">
        <v>667</v>
      </c>
      <c r="G38" s="61"/>
      <c r="H38" s="61"/>
      <c r="I38" s="61"/>
      <c r="J38" s="61"/>
      <c r="K38" s="62"/>
    </row>
    <row r="39" spans="1:11" ht="13.5" thickBot="1" x14ac:dyDescent="0.25">
      <c r="B39" s="46"/>
      <c r="C39" s="84" t="s">
        <v>15</v>
      </c>
      <c r="D39" s="468">
        <v>906</v>
      </c>
      <c r="E39" s="139"/>
      <c r="F39" s="662" t="s">
        <v>123</v>
      </c>
      <c r="G39" s="662"/>
      <c r="H39" s="662"/>
      <c r="I39" s="662"/>
      <c r="J39" s="662"/>
      <c r="K39" s="663"/>
    </row>
    <row r="40" spans="1:11" x14ac:dyDescent="0.2">
      <c r="A40" s="644">
        <f>COUNTA(B35:B39)</f>
        <v>0</v>
      </c>
      <c r="B40" s="644"/>
      <c r="C40" s="644"/>
      <c r="D40" s="11"/>
      <c r="E40" s="160"/>
      <c r="F40" s="11"/>
      <c r="G40" s="11"/>
      <c r="H40" s="11"/>
      <c r="I40" s="11"/>
      <c r="J40" s="11"/>
      <c r="K40" s="11"/>
    </row>
    <row r="41" spans="1:11" x14ac:dyDescent="0.2">
      <c r="B41" s="67"/>
      <c r="C41" s="67"/>
    </row>
    <row r="43" spans="1:11" x14ac:dyDescent="0.2">
      <c r="A43" s="644">
        <f>A32+A40</f>
        <v>0</v>
      </c>
      <c r="B43" s="644"/>
      <c r="C43" s="644"/>
      <c r="D43" s="68" t="s">
        <v>124</v>
      </c>
      <c r="E43" s="173"/>
    </row>
    <row r="45" spans="1:11" x14ac:dyDescent="0.2">
      <c r="A45" s="69" t="s">
        <v>1</v>
      </c>
      <c r="B45" s="495">
        <f>'1. General Information'!Y26</f>
        <v>0</v>
      </c>
      <c r="C45" s="495"/>
      <c r="D45" s="6" t="s">
        <v>0</v>
      </c>
      <c r="E45" s="150"/>
      <c r="F45" s="70">
        <f>'1. General Information'!Z10</f>
        <v>0</v>
      </c>
      <c r="G45" s="4"/>
      <c r="H45" s="4"/>
      <c r="I45" s="4"/>
    </row>
  </sheetData>
  <mergeCells count="28">
    <mergeCell ref="A43:C43"/>
    <mergeCell ref="B45:C45"/>
    <mergeCell ref="F25:K25"/>
    <mergeCell ref="F31:K31"/>
    <mergeCell ref="F35:K35"/>
    <mergeCell ref="A34:B34"/>
    <mergeCell ref="A32:C32"/>
    <mergeCell ref="F36:K36"/>
    <mergeCell ref="F39:K39"/>
    <mergeCell ref="A40:C40"/>
    <mergeCell ref="F19:K19"/>
    <mergeCell ref="F20:K20"/>
    <mergeCell ref="F21:K21"/>
    <mergeCell ref="F22:K22"/>
    <mergeCell ref="F23:K23"/>
    <mergeCell ref="B6:J6"/>
    <mergeCell ref="F18:K18"/>
    <mergeCell ref="A9:F9"/>
    <mergeCell ref="H9:K9"/>
    <mergeCell ref="H10:K10"/>
    <mergeCell ref="F11:K11"/>
    <mergeCell ref="A12:B12"/>
    <mergeCell ref="F12:K12"/>
    <mergeCell ref="F13:K13"/>
    <mergeCell ref="F14:K14"/>
    <mergeCell ref="F15:K15"/>
    <mergeCell ref="F16:K16"/>
    <mergeCell ref="F17:K17"/>
  </mergeCells>
  <hyperlinks>
    <hyperlink ref="H9" location="'C. Calculation of Fees'!A1" display="Back to Calculation of Fees"/>
    <hyperlink ref="H9:K9" location="'Calculation of Fees-In State'!A1" display="Back to Calculation of Fees In State"/>
    <hyperlink ref="H10" location="'Calculation of Fees-Reciprocity'!A1" display="Back to Calculation of Fees Reciprocity"/>
  </hyperlinks>
  <pageMargins left="0.5" right="0.25" top="0.75" bottom="0.75" header="0.3" footer="0.3"/>
  <pageSetup orientation="portrait" horizontalDpi="300" verticalDpi="300" r:id="rId1"/>
  <headerFooter alignWithMargins="0">
    <oddHeader>&amp;L&amp;G&amp;C
State of Alaska
Department of Environmental Conservation
Application for DRINKING WATER LABORATORY CERTIFICATION - CHEMISTRY</oddHeader>
    <oddFooter>&amp;LDEC Rev. 3-19-18&amp;R&amp;P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L80"/>
  <sheetViews>
    <sheetView showGridLines="0" view="pageLayout" zoomScale="110" zoomScaleNormal="100" zoomScalePageLayoutView="110" workbookViewId="0">
      <selection activeCell="B6" sqref="B6:J6"/>
    </sheetView>
  </sheetViews>
  <sheetFormatPr defaultColWidth="8" defaultRowHeight="12.75" x14ac:dyDescent="0.2"/>
  <cols>
    <col min="1" max="2" width="4" style="1" customWidth="1"/>
    <col min="3" max="3" width="8" style="1" customWidth="1"/>
    <col min="4" max="4" width="10.625" style="1" customWidth="1"/>
    <col min="5" max="5" width="15.875" style="116" customWidth="1"/>
    <col min="6" max="6" width="16.25" style="116" customWidth="1"/>
    <col min="7" max="7" width="8" style="1" hidden="1" customWidth="1"/>
    <col min="8" max="8" width="3.875" style="116" customWidth="1"/>
    <col min="9" max="9" width="3.125" style="116" customWidth="1"/>
    <col min="10" max="10" width="17.125" style="116" customWidth="1"/>
    <col min="11" max="11" width="0.625" style="1" customWidth="1"/>
    <col min="12" max="12" width="3.625" style="1" customWidth="1"/>
    <col min="13" max="16384" width="8" style="1"/>
  </cols>
  <sheetData>
    <row r="6" spans="1:12" ht="42.75" customHeight="1" x14ac:dyDescent="0.25">
      <c r="B6" s="615" t="s">
        <v>614</v>
      </c>
      <c r="C6" s="672"/>
      <c r="D6" s="672"/>
      <c r="E6" s="672"/>
      <c r="F6" s="672"/>
      <c r="G6" s="672"/>
      <c r="H6" s="672"/>
      <c r="I6" s="672"/>
      <c r="J6" s="672"/>
    </row>
    <row r="7" spans="1:12" ht="16.5" customHeight="1" x14ac:dyDescent="0.25">
      <c r="B7" s="396" t="s">
        <v>417</v>
      </c>
      <c r="C7" s="398"/>
      <c r="D7" s="398"/>
      <c r="E7" s="398"/>
      <c r="F7" s="398"/>
      <c r="G7" s="398"/>
      <c r="H7" s="398"/>
      <c r="I7" s="398"/>
      <c r="J7" s="398"/>
    </row>
    <row r="8" spans="1:12" x14ac:dyDescent="0.2">
      <c r="A8" s="619" t="s">
        <v>125</v>
      </c>
      <c r="B8" s="619"/>
      <c r="C8" s="619"/>
      <c r="D8" s="619"/>
      <c r="E8" s="108"/>
      <c r="H8" s="664" t="s">
        <v>98</v>
      </c>
      <c r="I8" s="664"/>
      <c r="J8" s="664"/>
      <c r="K8" s="664"/>
      <c r="L8" s="664"/>
    </row>
    <row r="9" spans="1:12" ht="28.5" customHeight="1" x14ac:dyDescent="0.2">
      <c r="A9" s="35"/>
      <c r="H9" s="664" t="s">
        <v>97</v>
      </c>
      <c r="I9" s="616"/>
      <c r="J9" s="616"/>
      <c r="K9" s="72"/>
      <c r="L9" s="72"/>
    </row>
    <row r="10" spans="1:12" ht="13.5" thickBot="1" x14ac:dyDescent="0.25">
      <c r="A10" s="617">
        <v>441</v>
      </c>
      <c r="B10" s="617"/>
      <c r="C10" s="65" t="s">
        <v>126</v>
      </c>
      <c r="D10" s="73"/>
      <c r="E10" s="117"/>
    </row>
    <row r="11" spans="1:12" x14ac:dyDescent="0.2">
      <c r="B11" s="74"/>
      <c r="C11" s="23" t="s">
        <v>15</v>
      </c>
      <c r="D11" s="83">
        <v>200.9</v>
      </c>
      <c r="E11" s="118"/>
      <c r="F11" s="192" t="s">
        <v>127</v>
      </c>
      <c r="G11" s="626" t="s">
        <v>128</v>
      </c>
      <c r="H11" s="626"/>
      <c r="I11" s="626"/>
      <c r="J11" s="627"/>
    </row>
    <row r="12" spans="1:12" ht="38.25" customHeight="1" x14ac:dyDescent="0.2">
      <c r="B12" s="76"/>
      <c r="C12" s="19" t="s">
        <v>10</v>
      </c>
      <c r="D12" s="77" t="s">
        <v>129</v>
      </c>
      <c r="E12" s="125" t="s">
        <v>325</v>
      </c>
      <c r="F12" s="209" t="s">
        <v>127</v>
      </c>
      <c r="G12" s="620" t="s">
        <v>130</v>
      </c>
      <c r="H12" s="620"/>
      <c r="I12" s="620"/>
      <c r="J12" s="621"/>
    </row>
    <row r="13" spans="1:12" ht="25.5" x14ac:dyDescent="0.2">
      <c r="B13" s="74"/>
      <c r="C13" s="33" t="s">
        <v>10</v>
      </c>
      <c r="D13" s="131" t="s">
        <v>131</v>
      </c>
      <c r="E13" s="134" t="s">
        <v>324</v>
      </c>
      <c r="F13" s="210" t="s">
        <v>127</v>
      </c>
      <c r="G13" s="640" t="s">
        <v>132</v>
      </c>
      <c r="H13" s="640"/>
      <c r="I13" s="640"/>
      <c r="J13" s="641"/>
    </row>
    <row r="14" spans="1:12" ht="25.5" customHeight="1" x14ac:dyDescent="0.2">
      <c r="B14" s="74"/>
      <c r="C14" s="19" t="s">
        <v>10</v>
      </c>
      <c r="D14" s="132" t="s">
        <v>235</v>
      </c>
      <c r="E14" s="125" t="s">
        <v>326</v>
      </c>
      <c r="F14" s="209" t="s">
        <v>304</v>
      </c>
      <c r="G14" s="17"/>
      <c r="H14" s="648" t="s">
        <v>236</v>
      </c>
      <c r="I14" s="649"/>
      <c r="J14" s="650"/>
    </row>
    <row r="15" spans="1:12" x14ac:dyDescent="0.2">
      <c r="B15" s="76"/>
      <c r="C15" s="78" t="s">
        <v>6</v>
      </c>
      <c r="D15" s="79" t="s">
        <v>233</v>
      </c>
      <c r="E15" s="119" t="s">
        <v>631</v>
      </c>
      <c r="F15" s="211" t="s">
        <v>133</v>
      </c>
      <c r="G15" s="638" t="s">
        <v>134</v>
      </c>
      <c r="H15" s="638"/>
      <c r="I15" s="638"/>
      <c r="J15" s="639"/>
    </row>
    <row r="16" spans="1:12" ht="14.25" customHeight="1" x14ac:dyDescent="0.2">
      <c r="B16" s="76"/>
      <c r="C16" s="19" t="s">
        <v>6</v>
      </c>
      <c r="D16" s="18" t="s">
        <v>234</v>
      </c>
      <c r="E16" s="467" t="s">
        <v>674</v>
      </c>
      <c r="F16" s="209" t="s">
        <v>135</v>
      </c>
      <c r="G16" s="620" t="s">
        <v>136</v>
      </c>
      <c r="H16" s="620"/>
      <c r="I16" s="620"/>
      <c r="J16" s="621"/>
    </row>
    <row r="17" spans="1:10" x14ac:dyDescent="0.2">
      <c r="B17" s="74"/>
      <c r="C17" s="19" t="s">
        <v>6</v>
      </c>
      <c r="D17" s="18" t="s">
        <v>237</v>
      </c>
      <c r="E17" s="129" t="s">
        <v>670</v>
      </c>
      <c r="F17" s="209" t="s">
        <v>137</v>
      </c>
      <c r="G17" s="620" t="s">
        <v>138</v>
      </c>
      <c r="H17" s="620"/>
      <c r="I17" s="620"/>
      <c r="J17" s="621"/>
    </row>
    <row r="18" spans="1:10" ht="14.25" customHeight="1" thickBot="1" x14ac:dyDescent="0.25">
      <c r="B18" s="76"/>
      <c r="C18" s="33" t="s">
        <v>6</v>
      </c>
      <c r="D18" s="32" t="s">
        <v>240</v>
      </c>
      <c r="E18" s="135" t="s">
        <v>323</v>
      </c>
      <c r="F18" s="194" t="s">
        <v>254</v>
      </c>
      <c r="G18" s="640" t="s">
        <v>134</v>
      </c>
      <c r="H18" s="640"/>
      <c r="I18" s="640"/>
      <c r="J18" s="641"/>
    </row>
    <row r="19" spans="1:10" ht="14.25" customHeight="1" x14ac:dyDescent="0.2">
      <c r="B19" s="74"/>
      <c r="C19" s="23" t="s">
        <v>6</v>
      </c>
      <c r="D19" s="22" t="s">
        <v>139</v>
      </c>
      <c r="E19" s="466" t="s">
        <v>673</v>
      </c>
      <c r="F19" s="192" t="s">
        <v>140</v>
      </c>
      <c r="G19" s="626" t="s">
        <v>134</v>
      </c>
      <c r="H19" s="626"/>
      <c r="I19" s="626"/>
      <c r="J19" s="627"/>
    </row>
    <row r="20" spans="1:10" ht="15" customHeight="1" thickBot="1" x14ac:dyDescent="0.25">
      <c r="B20" s="76"/>
      <c r="C20" s="15" t="s">
        <v>6</v>
      </c>
      <c r="D20" s="14" t="s">
        <v>141</v>
      </c>
      <c r="E20" s="465" t="s">
        <v>672</v>
      </c>
      <c r="F20" s="193" t="s">
        <v>140</v>
      </c>
      <c r="G20" s="622" t="s">
        <v>136</v>
      </c>
      <c r="H20" s="622"/>
      <c r="I20" s="622"/>
      <c r="J20" s="623"/>
    </row>
    <row r="21" spans="1:10" ht="12.75" customHeight="1" x14ac:dyDescent="0.2">
      <c r="B21" s="74"/>
      <c r="C21" s="78" t="s">
        <v>6</v>
      </c>
      <c r="D21" s="79" t="s">
        <v>280</v>
      </c>
      <c r="E21" s="464" t="s">
        <v>671</v>
      </c>
      <c r="F21" s="211" t="s">
        <v>142</v>
      </c>
      <c r="G21" s="638" t="s">
        <v>136</v>
      </c>
      <c r="H21" s="638"/>
      <c r="I21" s="638"/>
      <c r="J21" s="639"/>
    </row>
    <row r="22" spans="1:10" ht="12.75" customHeight="1" thickBot="1" x14ac:dyDescent="0.25">
      <c r="B22" s="76"/>
      <c r="C22" s="15" t="s">
        <v>6</v>
      </c>
      <c r="D22" s="14" t="s">
        <v>279</v>
      </c>
      <c r="E22" s="115" t="s">
        <v>327</v>
      </c>
      <c r="F22" s="193" t="s">
        <v>143</v>
      </c>
      <c r="G22" s="622" t="s">
        <v>136</v>
      </c>
      <c r="H22" s="622"/>
      <c r="I22" s="622"/>
      <c r="J22" s="623"/>
    </row>
    <row r="23" spans="1:10" x14ac:dyDescent="0.2">
      <c r="A23" s="644">
        <f>COUNTA(B11:B22)</f>
        <v>0</v>
      </c>
      <c r="B23" s="644"/>
      <c r="C23" s="645"/>
      <c r="D23" s="12"/>
      <c r="E23" s="114"/>
      <c r="F23" s="117"/>
      <c r="G23" s="11"/>
      <c r="H23" s="117"/>
      <c r="I23" s="117"/>
      <c r="J23" s="117"/>
    </row>
    <row r="24" spans="1:10" x14ac:dyDescent="0.2">
      <c r="B24" s="45"/>
      <c r="D24" s="2"/>
      <c r="E24" s="109"/>
    </row>
    <row r="25" spans="1:10" ht="13.5" thickBot="1" x14ac:dyDescent="0.25">
      <c r="A25" s="617">
        <v>441</v>
      </c>
      <c r="B25" s="617"/>
      <c r="C25" s="65" t="s">
        <v>144</v>
      </c>
      <c r="D25" s="81"/>
      <c r="E25" s="114"/>
    </row>
    <row r="26" spans="1:10" ht="30" customHeight="1" thickBot="1" x14ac:dyDescent="0.25">
      <c r="A26" s="45"/>
      <c r="B26" s="74"/>
      <c r="C26" s="29" t="s">
        <v>15</v>
      </c>
      <c r="D26" s="82">
        <v>200.8</v>
      </c>
      <c r="E26" s="120"/>
      <c r="F26" s="212" t="s">
        <v>145</v>
      </c>
      <c r="G26" s="633" t="s">
        <v>146</v>
      </c>
      <c r="H26" s="633"/>
      <c r="I26" s="633"/>
      <c r="J26" s="634"/>
    </row>
    <row r="27" spans="1:10" ht="30" customHeight="1" thickBot="1" x14ac:dyDescent="0.25">
      <c r="A27" s="45"/>
      <c r="B27" s="74"/>
      <c r="C27" s="29" t="s">
        <v>15</v>
      </c>
      <c r="D27" s="82">
        <v>200.8</v>
      </c>
      <c r="E27" s="120"/>
      <c r="F27" s="212" t="s">
        <v>147</v>
      </c>
      <c r="G27" s="633" t="s">
        <v>146</v>
      </c>
      <c r="H27" s="633"/>
      <c r="I27" s="633"/>
      <c r="J27" s="634"/>
    </row>
    <row r="28" spans="1:10" ht="14.25" x14ac:dyDescent="0.2">
      <c r="A28" s="45"/>
      <c r="B28" s="74"/>
      <c r="C28" s="23" t="s">
        <v>15</v>
      </c>
      <c r="D28" s="83">
        <v>200.8</v>
      </c>
      <c r="E28" s="121"/>
      <c r="F28" s="192" t="s">
        <v>148</v>
      </c>
      <c r="G28" s="184" t="s">
        <v>146</v>
      </c>
      <c r="H28" s="666" t="s">
        <v>146</v>
      </c>
      <c r="I28" s="667"/>
      <c r="J28" s="668"/>
    </row>
    <row r="29" spans="1:10" ht="12.75" customHeight="1" x14ac:dyDescent="0.2">
      <c r="A29" s="45"/>
      <c r="B29" s="74"/>
      <c r="C29" s="19" t="s">
        <v>10</v>
      </c>
      <c r="D29" s="399">
        <v>3125</v>
      </c>
      <c r="E29" s="128" t="s">
        <v>293</v>
      </c>
      <c r="F29" s="209" t="s">
        <v>148</v>
      </c>
      <c r="G29" s="178" t="s">
        <v>146</v>
      </c>
      <c r="H29" s="648" t="s">
        <v>146</v>
      </c>
      <c r="I29" s="649"/>
      <c r="J29" s="650"/>
    </row>
    <row r="30" spans="1:10" ht="13.5" thickBot="1" x14ac:dyDescent="0.25">
      <c r="B30" s="74"/>
      <c r="C30" s="25" t="s">
        <v>6</v>
      </c>
      <c r="D30" s="52" t="s">
        <v>109</v>
      </c>
      <c r="E30" s="213" t="s">
        <v>292</v>
      </c>
      <c r="F30" s="193" t="s">
        <v>148</v>
      </c>
      <c r="G30" s="622" t="s">
        <v>146</v>
      </c>
      <c r="H30" s="622"/>
      <c r="I30" s="622"/>
      <c r="J30" s="623"/>
    </row>
    <row r="31" spans="1:10" x14ac:dyDescent="0.2">
      <c r="A31" s="644">
        <f>COUNTA(B26:B30)</f>
        <v>0</v>
      </c>
      <c r="B31" s="644"/>
      <c r="C31" s="645"/>
      <c r="D31" s="2"/>
      <c r="E31" s="109"/>
    </row>
    <row r="32" spans="1:10" x14ac:dyDescent="0.2">
      <c r="B32" s="45"/>
    </row>
    <row r="33" spans="1:10" ht="13.5" thickBot="1" x14ac:dyDescent="0.25">
      <c r="A33" s="617">
        <v>441</v>
      </c>
      <c r="B33" s="617"/>
      <c r="C33" s="65" t="s">
        <v>149</v>
      </c>
      <c r="D33" s="73"/>
      <c r="E33" s="117"/>
    </row>
    <row r="34" spans="1:10" ht="27" customHeight="1" x14ac:dyDescent="0.2">
      <c r="B34" s="74"/>
      <c r="C34" s="23" t="s">
        <v>15</v>
      </c>
      <c r="D34" s="83">
        <v>200.7</v>
      </c>
      <c r="E34" s="121"/>
      <c r="F34" s="200" t="s">
        <v>127</v>
      </c>
      <c r="G34" s="666" t="s">
        <v>150</v>
      </c>
      <c r="H34" s="666"/>
      <c r="I34" s="666"/>
      <c r="J34" s="669"/>
    </row>
    <row r="35" spans="1:10" ht="14.25" x14ac:dyDescent="0.2">
      <c r="B35" s="74"/>
      <c r="C35" s="104" t="s">
        <v>15</v>
      </c>
      <c r="D35" s="127">
        <v>200.5</v>
      </c>
      <c r="E35" s="128" t="s">
        <v>232</v>
      </c>
      <c r="F35" s="117" t="s">
        <v>230</v>
      </c>
      <c r="G35" s="11"/>
      <c r="H35" s="648" t="s">
        <v>231</v>
      </c>
      <c r="I35" s="649"/>
      <c r="J35" s="650"/>
    </row>
    <row r="36" spans="1:10" ht="26.25" thickBot="1" x14ac:dyDescent="0.25">
      <c r="B36" s="74"/>
      <c r="C36" s="15" t="s">
        <v>10</v>
      </c>
      <c r="D36" s="400" t="s">
        <v>151</v>
      </c>
      <c r="E36" s="130" t="s">
        <v>328</v>
      </c>
      <c r="F36" s="122" t="s">
        <v>127</v>
      </c>
      <c r="G36" s="622" t="s">
        <v>152</v>
      </c>
      <c r="H36" s="622"/>
      <c r="I36" s="622"/>
      <c r="J36" s="623"/>
    </row>
    <row r="37" spans="1:10" x14ac:dyDescent="0.2">
      <c r="A37" s="644">
        <f>COUNTA(B34:B36)</f>
        <v>0</v>
      </c>
      <c r="B37" s="644"/>
      <c r="C37" s="645"/>
      <c r="D37" s="12"/>
      <c r="E37" s="114"/>
      <c r="F37" s="117"/>
      <c r="G37" s="11"/>
      <c r="H37" s="117"/>
      <c r="I37" s="117"/>
      <c r="J37" s="117"/>
    </row>
    <row r="38" spans="1:10" x14ac:dyDescent="0.2">
      <c r="A38" s="174"/>
      <c r="B38" s="174"/>
      <c r="C38" s="175"/>
      <c r="D38" s="12"/>
      <c r="E38" s="114"/>
      <c r="F38" s="117"/>
      <c r="G38" s="11"/>
      <c r="H38" s="117"/>
      <c r="I38" s="117"/>
      <c r="J38" s="117"/>
    </row>
    <row r="39" spans="1:10" x14ac:dyDescent="0.2">
      <c r="A39" s="174"/>
      <c r="B39" s="174"/>
      <c r="C39" s="175"/>
      <c r="D39" s="12"/>
      <c r="E39" s="114"/>
      <c r="F39" s="117"/>
      <c r="G39" s="11"/>
      <c r="H39" s="117"/>
      <c r="I39" s="117"/>
      <c r="J39" s="117"/>
    </row>
    <row r="40" spans="1:10" x14ac:dyDescent="0.2">
      <c r="A40" s="69" t="s">
        <v>1</v>
      </c>
      <c r="B40" s="495">
        <f>'1. General Information'!Y26</f>
        <v>0</v>
      </c>
      <c r="C40" s="495"/>
      <c r="D40" s="6" t="s">
        <v>0</v>
      </c>
      <c r="E40" s="113"/>
      <c r="F40" s="202">
        <f>'1. General Information'!Z10</f>
        <v>0</v>
      </c>
      <c r="G40" s="4"/>
      <c r="H40" s="208"/>
      <c r="I40" s="208"/>
    </row>
    <row r="41" spans="1:10" ht="69.75" customHeight="1" x14ac:dyDescent="0.2">
      <c r="B41" s="45"/>
    </row>
    <row r="42" spans="1:10" ht="15" customHeight="1" x14ac:dyDescent="0.2">
      <c r="B42" s="619" t="s">
        <v>125</v>
      </c>
      <c r="C42" s="619"/>
      <c r="D42" s="619"/>
      <c r="E42" s="619"/>
    </row>
    <row r="43" spans="1:10" ht="15" customHeight="1" x14ac:dyDescent="0.2">
      <c r="B43" s="176"/>
    </row>
    <row r="44" spans="1:10" ht="13.5" thickBot="1" x14ac:dyDescent="0.25">
      <c r="A44" s="617">
        <v>441</v>
      </c>
      <c r="B44" s="617"/>
      <c r="C44" s="65" t="s">
        <v>153</v>
      </c>
    </row>
    <row r="45" spans="1:10" x14ac:dyDescent="0.2">
      <c r="B45" s="76"/>
      <c r="C45" s="23" t="s">
        <v>6</v>
      </c>
      <c r="D45" s="22" t="s">
        <v>233</v>
      </c>
      <c r="E45" s="133" t="s">
        <v>229</v>
      </c>
      <c r="F45" s="200" t="s">
        <v>154</v>
      </c>
      <c r="G45" s="626" t="s">
        <v>155</v>
      </c>
      <c r="H45" s="626"/>
      <c r="I45" s="626"/>
      <c r="J45" s="627"/>
    </row>
    <row r="46" spans="1:10" ht="27" customHeight="1" x14ac:dyDescent="0.2">
      <c r="B46" s="76"/>
      <c r="C46" s="19" t="s">
        <v>10</v>
      </c>
      <c r="D46" s="18" t="s">
        <v>156</v>
      </c>
      <c r="E46" s="111" t="s">
        <v>329</v>
      </c>
      <c r="F46" s="197" t="s">
        <v>157</v>
      </c>
      <c r="G46" s="620" t="s">
        <v>155</v>
      </c>
      <c r="H46" s="620"/>
      <c r="I46" s="620"/>
      <c r="J46" s="621"/>
    </row>
    <row r="47" spans="1:10" ht="13.5" thickBot="1" x14ac:dyDescent="0.25">
      <c r="B47" s="74"/>
      <c r="C47" s="33" t="s">
        <v>6</v>
      </c>
      <c r="D47" s="32" t="s">
        <v>312</v>
      </c>
      <c r="E47" s="112" t="s">
        <v>330</v>
      </c>
      <c r="F47" s="201" t="s">
        <v>135</v>
      </c>
      <c r="G47" s="640" t="s">
        <v>155</v>
      </c>
      <c r="H47" s="640"/>
      <c r="I47" s="640"/>
      <c r="J47" s="641"/>
    </row>
    <row r="48" spans="1:10" x14ac:dyDescent="0.2">
      <c r="B48" s="74"/>
      <c r="C48" s="23" t="s">
        <v>15</v>
      </c>
      <c r="D48" s="22">
        <v>245.1</v>
      </c>
      <c r="E48" s="110"/>
      <c r="F48" s="200" t="s">
        <v>158</v>
      </c>
      <c r="G48" s="626" t="s">
        <v>159</v>
      </c>
      <c r="H48" s="626"/>
      <c r="I48" s="626"/>
      <c r="J48" s="627"/>
    </row>
    <row r="49" spans="1:10" x14ac:dyDescent="0.2">
      <c r="B49" s="74"/>
      <c r="C49" s="19" t="s">
        <v>15</v>
      </c>
      <c r="D49" s="18">
        <v>245.2</v>
      </c>
      <c r="E49" s="111"/>
      <c r="F49" s="197" t="s">
        <v>158</v>
      </c>
      <c r="G49" s="620" t="s">
        <v>160</v>
      </c>
      <c r="H49" s="620"/>
      <c r="I49" s="620"/>
      <c r="J49" s="621"/>
    </row>
    <row r="50" spans="1:10" x14ac:dyDescent="0.2">
      <c r="B50" s="76"/>
      <c r="C50" s="19" t="s">
        <v>6</v>
      </c>
      <c r="D50" s="18" t="s">
        <v>259</v>
      </c>
      <c r="E50" s="129" t="s">
        <v>260</v>
      </c>
      <c r="F50" s="197" t="s">
        <v>158</v>
      </c>
      <c r="G50" s="620" t="s">
        <v>159</v>
      </c>
      <c r="H50" s="620"/>
      <c r="I50" s="620"/>
      <c r="J50" s="621"/>
    </row>
    <row r="51" spans="1:10" ht="26.25" thickBot="1" x14ac:dyDescent="0.25">
      <c r="B51" s="76"/>
      <c r="C51" s="15" t="s">
        <v>161</v>
      </c>
      <c r="D51" s="13" t="s">
        <v>162</v>
      </c>
      <c r="E51" s="122" t="s">
        <v>324</v>
      </c>
      <c r="F51" s="122" t="s">
        <v>158</v>
      </c>
      <c r="G51" s="622" t="s">
        <v>159</v>
      </c>
      <c r="H51" s="622"/>
      <c r="I51" s="622"/>
      <c r="J51" s="623"/>
    </row>
    <row r="52" spans="1:10" ht="13.5" thickBot="1" x14ac:dyDescent="0.25">
      <c r="B52" s="76"/>
      <c r="C52" s="84" t="s">
        <v>6</v>
      </c>
      <c r="D52" s="81" t="s">
        <v>163</v>
      </c>
      <c r="E52" s="463" t="s">
        <v>669</v>
      </c>
      <c r="F52" s="203" t="s">
        <v>164</v>
      </c>
      <c r="G52" s="662" t="s">
        <v>155</v>
      </c>
      <c r="H52" s="662"/>
      <c r="I52" s="662"/>
      <c r="J52" s="663"/>
    </row>
    <row r="53" spans="1:10" x14ac:dyDescent="0.2">
      <c r="A53" s="644">
        <f>COUNTA(B45:B52)</f>
        <v>0</v>
      </c>
      <c r="B53" s="644"/>
      <c r="C53" s="645"/>
    </row>
    <row r="54" spans="1:10" x14ac:dyDescent="0.2">
      <c r="A54" s="85"/>
      <c r="B54" s="85"/>
      <c r="C54" s="86"/>
    </row>
    <row r="55" spans="1:10" ht="13.5" thickBot="1" x14ac:dyDescent="0.25">
      <c r="A55" s="617">
        <v>441</v>
      </c>
      <c r="B55" s="617"/>
      <c r="C55" s="65" t="s">
        <v>165</v>
      </c>
      <c r="D55" s="73"/>
      <c r="E55" s="117"/>
    </row>
    <row r="56" spans="1:10" x14ac:dyDescent="0.2">
      <c r="B56" s="74"/>
      <c r="C56" s="58" t="s">
        <v>15</v>
      </c>
      <c r="D56" s="401">
        <v>300</v>
      </c>
      <c r="E56" s="123"/>
      <c r="F56" s="204" t="s">
        <v>166</v>
      </c>
      <c r="G56" s="677" t="s">
        <v>165</v>
      </c>
      <c r="H56" s="626"/>
      <c r="I56" s="626"/>
      <c r="J56" s="627"/>
    </row>
    <row r="57" spans="1:10" x14ac:dyDescent="0.2">
      <c r="A57" s="89"/>
      <c r="B57" s="74"/>
      <c r="C57" s="90" t="s">
        <v>15</v>
      </c>
      <c r="D57" s="402">
        <v>300.10000000000002</v>
      </c>
      <c r="E57" s="124"/>
      <c r="F57" s="205" t="s">
        <v>166</v>
      </c>
      <c r="G57" s="678" t="s">
        <v>165</v>
      </c>
      <c r="H57" s="629"/>
      <c r="I57" s="629"/>
      <c r="J57" s="630"/>
    </row>
    <row r="58" spans="1:10" ht="14.25" x14ac:dyDescent="0.2">
      <c r="A58" s="395"/>
      <c r="B58" s="74"/>
      <c r="C58" s="90" t="s">
        <v>15</v>
      </c>
      <c r="D58" s="372" t="s">
        <v>297</v>
      </c>
      <c r="E58" s="124"/>
      <c r="F58" s="205" t="s">
        <v>295</v>
      </c>
      <c r="G58" s="152"/>
      <c r="H58" s="665" t="s">
        <v>296</v>
      </c>
      <c r="I58" s="649"/>
      <c r="J58" s="650"/>
    </row>
    <row r="59" spans="1:10" ht="14.25" x14ac:dyDescent="0.2">
      <c r="A59" s="395"/>
      <c r="B59" s="74"/>
      <c r="C59" s="90" t="s">
        <v>15</v>
      </c>
      <c r="D59" s="372" t="s">
        <v>380</v>
      </c>
      <c r="E59" s="124"/>
      <c r="F59" s="205" t="s">
        <v>295</v>
      </c>
      <c r="G59" s="189"/>
      <c r="H59" s="665" t="s">
        <v>381</v>
      </c>
      <c r="I59" s="649"/>
      <c r="J59" s="650"/>
    </row>
    <row r="60" spans="1:10" ht="27.75" customHeight="1" x14ac:dyDescent="0.2">
      <c r="A60" s="395"/>
      <c r="B60" s="74"/>
      <c r="C60" s="90" t="s">
        <v>15</v>
      </c>
      <c r="D60" s="372" t="s">
        <v>299</v>
      </c>
      <c r="E60" s="371" t="s">
        <v>300</v>
      </c>
      <c r="F60" s="205" t="s">
        <v>303</v>
      </c>
      <c r="G60" s="152"/>
      <c r="H60" s="665" t="s">
        <v>301</v>
      </c>
      <c r="I60" s="649"/>
      <c r="J60" s="650"/>
    </row>
    <row r="61" spans="1:10" ht="28.5" customHeight="1" x14ac:dyDescent="0.2">
      <c r="A61" s="395"/>
      <c r="B61" s="74"/>
      <c r="C61" s="90" t="s">
        <v>15</v>
      </c>
      <c r="D61" s="372" t="s">
        <v>302</v>
      </c>
      <c r="E61" s="124"/>
      <c r="F61" s="205" t="s">
        <v>303</v>
      </c>
      <c r="G61" s="152"/>
      <c r="H61" s="665" t="s">
        <v>301</v>
      </c>
      <c r="I61" s="649"/>
      <c r="J61" s="650"/>
    </row>
    <row r="62" spans="1:10" ht="15" customHeight="1" x14ac:dyDescent="0.2">
      <c r="B62" s="74"/>
      <c r="C62" s="19" t="s">
        <v>10</v>
      </c>
      <c r="D62" s="127" t="s">
        <v>307</v>
      </c>
      <c r="E62" s="469" t="s">
        <v>245</v>
      </c>
      <c r="F62" s="206" t="s">
        <v>167</v>
      </c>
      <c r="G62" s="679" t="s">
        <v>165</v>
      </c>
      <c r="H62" s="620"/>
      <c r="I62" s="620"/>
      <c r="J62" s="621"/>
    </row>
    <row r="63" spans="1:10" x14ac:dyDescent="0.2">
      <c r="B63" s="74"/>
      <c r="C63" s="19" t="s">
        <v>6</v>
      </c>
      <c r="D63" s="127" t="s">
        <v>246</v>
      </c>
      <c r="E63" s="136" t="s">
        <v>247</v>
      </c>
      <c r="F63" s="206" t="s">
        <v>167</v>
      </c>
      <c r="G63" s="679" t="s">
        <v>165</v>
      </c>
      <c r="H63" s="620"/>
      <c r="I63" s="620"/>
      <c r="J63" s="621"/>
    </row>
    <row r="64" spans="1:10" ht="26.25" customHeight="1" x14ac:dyDescent="0.2">
      <c r="B64" s="74"/>
      <c r="C64" s="19" t="s">
        <v>6</v>
      </c>
      <c r="D64" s="43" t="s">
        <v>374</v>
      </c>
      <c r="E64" s="136" t="s">
        <v>375</v>
      </c>
      <c r="F64" s="206" t="s">
        <v>303</v>
      </c>
      <c r="G64" s="680" t="s">
        <v>376</v>
      </c>
      <c r="H64" s="648"/>
      <c r="I64" s="648"/>
      <c r="J64" s="681"/>
    </row>
    <row r="65" spans="1:10" ht="26.25" customHeight="1" x14ac:dyDescent="0.2">
      <c r="B65" s="74"/>
      <c r="C65" s="19" t="s">
        <v>6</v>
      </c>
      <c r="D65" s="43" t="s">
        <v>374</v>
      </c>
      <c r="E65" s="136" t="s">
        <v>377</v>
      </c>
      <c r="F65" s="206" t="s">
        <v>303</v>
      </c>
      <c r="G65" s="206"/>
      <c r="H65" s="648" t="s">
        <v>378</v>
      </c>
      <c r="I65" s="649"/>
      <c r="J65" s="650"/>
    </row>
    <row r="66" spans="1:10" ht="13.5" thickBot="1" x14ac:dyDescent="0.25">
      <c r="B66" s="74"/>
      <c r="C66" s="92" t="s">
        <v>261</v>
      </c>
      <c r="D66" s="404" t="s">
        <v>262</v>
      </c>
      <c r="E66" s="139" t="s">
        <v>263</v>
      </c>
      <c r="F66" s="207" t="s">
        <v>167</v>
      </c>
      <c r="G66" s="676" t="s">
        <v>165</v>
      </c>
      <c r="H66" s="662"/>
      <c r="I66" s="662"/>
      <c r="J66" s="663"/>
    </row>
    <row r="67" spans="1:10" ht="13.5" thickBot="1" x14ac:dyDescent="0.25">
      <c r="B67" s="74"/>
      <c r="C67" s="29" t="s">
        <v>6</v>
      </c>
      <c r="D67" s="177" t="s">
        <v>334</v>
      </c>
      <c r="E67" s="226" t="s">
        <v>336</v>
      </c>
      <c r="F67" s="177" t="s">
        <v>313</v>
      </c>
      <c r="G67" s="676" t="s">
        <v>165</v>
      </c>
      <c r="H67" s="662"/>
      <c r="I67" s="662"/>
      <c r="J67" s="663"/>
    </row>
    <row r="68" spans="1:10" x14ac:dyDescent="0.2">
      <c r="A68" s="644">
        <f>COUNTA(B56:B67)</f>
        <v>0</v>
      </c>
      <c r="B68" s="644"/>
      <c r="C68" s="645"/>
    </row>
    <row r="69" spans="1:10" x14ac:dyDescent="0.2">
      <c r="A69" s="45"/>
      <c r="B69" s="93" t="s">
        <v>168</v>
      </c>
    </row>
    <row r="70" spans="1:10" x14ac:dyDescent="0.2">
      <c r="A70" s="45"/>
      <c r="B70" s="93" t="s">
        <v>169</v>
      </c>
    </row>
    <row r="71" spans="1:10" x14ac:dyDescent="0.2">
      <c r="A71" s="45"/>
      <c r="B71" s="93" t="s">
        <v>170</v>
      </c>
    </row>
    <row r="72" spans="1:10" x14ac:dyDescent="0.2">
      <c r="A72" s="176"/>
      <c r="B72" s="93"/>
    </row>
    <row r="73" spans="1:10" ht="13.5" thickBot="1" x14ac:dyDescent="0.25">
      <c r="A73" s="617">
        <v>441</v>
      </c>
      <c r="B73" s="617"/>
      <c r="C73" s="65" t="s">
        <v>358</v>
      </c>
      <c r="D73" s="190"/>
      <c r="E73" s="117"/>
    </row>
    <row r="74" spans="1:10" x14ac:dyDescent="0.2">
      <c r="B74" s="74"/>
      <c r="C74" s="23" t="s">
        <v>6</v>
      </c>
      <c r="D74" s="224" t="s">
        <v>359</v>
      </c>
      <c r="E74" s="225" t="s">
        <v>360</v>
      </c>
      <c r="F74" s="200" t="s">
        <v>379</v>
      </c>
      <c r="G74" s="666" t="s">
        <v>361</v>
      </c>
      <c r="H74" s="666"/>
      <c r="I74" s="666"/>
      <c r="J74" s="669"/>
    </row>
    <row r="75" spans="1:10" ht="25.5" x14ac:dyDescent="0.2">
      <c r="B75" s="74"/>
      <c r="C75" s="19" t="s">
        <v>6</v>
      </c>
      <c r="D75" s="227" t="s">
        <v>359</v>
      </c>
      <c r="E75" s="228" t="s">
        <v>668</v>
      </c>
      <c r="F75" s="197" t="s">
        <v>653</v>
      </c>
      <c r="G75" s="117"/>
      <c r="H75" s="648" t="s">
        <v>361</v>
      </c>
      <c r="I75" s="649"/>
      <c r="J75" s="650"/>
    </row>
    <row r="76" spans="1:10" ht="28.5" customHeight="1" thickBot="1" x14ac:dyDescent="0.25">
      <c r="B76" s="233"/>
      <c r="C76" s="234" t="s">
        <v>363</v>
      </c>
      <c r="D76" s="235">
        <v>1001</v>
      </c>
      <c r="E76" s="236"/>
      <c r="F76" s="203" t="s">
        <v>364</v>
      </c>
      <c r="G76" s="230"/>
      <c r="H76" s="673" t="s">
        <v>362</v>
      </c>
      <c r="I76" s="674"/>
      <c r="J76" s="675"/>
    </row>
    <row r="77" spans="1:10" ht="14.25" x14ac:dyDescent="0.2">
      <c r="A77" s="45"/>
      <c r="B77" s="670">
        <f>COUNTA(B74:B76)</f>
        <v>0</v>
      </c>
      <c r="C77" s="671"/>
    </row>
    <row r="78" spans="1:10" x14ac:dyDescent="0.2">
      <c r="A78" s="644">
        <f>A68+A53+A37+A31+A23+B77</f>
        <v>0</v>
      </c>
      <c r="B78" s="644"/>
      <c r="C78" s="645"/>
      <c r="D78" s="1" t="s">
        <v>171</v>
      </c>
    </row>
    <row r="80" spans="1:10" x14ac:dyDescent="0.2">
      <c r="A80" s="69" t="s">
        <v>1</v>
      </c>
      <c r="B80" s="495">
        <f>'1. General Information'!Y26</f>
        <v>0</v>
      </c>
      <c r="C80" s="495"/>
      <c r="D80" s="6" t="s">
        <v>0</v>
      </c>
      <c r="E80" s="113"/>
      <c r="F80" s="202">
        <f>'1. General Information'!Z10</f>
        <v>0</v>
      </c>
      <c r="G80" s="4"/>
      <c r="H80" s="208"/>
      <c r="I80" s="208"/>
    </row>
  </sheetData>
  <mergeCells count="63">
    <mergeCell ref="B6:J6"/>
    <mergeCell ref="G74:J74"/>
    <mergeCell ref="H76:J76"/>
    <mergeCell ref="G67:J67"/>
    <mergeCell ref="H75:J75"/>
    <mergeCell ref="G56:J56"/>
    <mergeCell ref="G57:J57"/>
    <mergeCell ref="G62:J62"/>
    <mergeCell ref="G63:J63"/>
    <mergeCell ref="G66:J66"/>
    <mergeCell ref="H60:J60"/>
    <mergeCell ref="H61:J61"/>
    <mergeCell ref="G64:J64"/>
    <mergeCell ref="H65:J65"/>
    <mergeCell ref="H58:J58"/>
    <mergeCell ref="A68:C68"/>
    <mergeCell ref="A78:C78"/>
    <mergeCell ref="B80:C80"/>
    <mergeCell ref="A55:B55"/>
    <mergeCell ref="A73:B73"/>
    <mergeCell ref="B77:C77"/>
    <mergeCell ref="G50:J50"/>
    <mergeCell ref="G51:J51"/>
    <mergeCell ref="G52:J52"/>
    <mergeCell ref="A53:C53"/>
    <mergeCell ref="A37:C37"/>
    <mergeCell ref="G45:J45"/>
    <mergeCell ref="G46:J46"/>
    <mergeCell ref="G47:J47"/>
    <mergeCell ref="G48:J48"/>
    <mergeCell ref="G49:J49"/>
    <mergeCell ref="B40:C40"/>
    <mergeCell ref="B42:E42"/>
    <mergeCell ref="A44:B44"/>
    <mergeCell ref="A31:C31"/>
    <mergeCell ref="A33:B33"/>
    <mergeCell ref="G34:J34"/>
    <mergeCell ref="G21:J21"/>
    <mergeCell ref="G22:J22"/>
    <mergeCell ref="A23:C23"/>
    <mergeCell ref="A25:B25"/>
    <mergeCell ref="G26:J26"/>
    <mergeCell ref="A8:D8"/>
    <mergeCell ref="H8:L8"/>
    <mergeCell ref="A10:B10"/>
    <mergeCell ref="G11:J11"/>
    <mergeCell ref="G12:J12"/>
    <mergeCell ref="G19:J19"/>
    <mergeCell ref="H9:J9"/>
    <mergeCell ref="H14:J14"/>
    <mergeCell ref="H59:J59"/>
    <mergeCell ref="G13:J13"/>
    <mergeCell ref="G15:J15"/>
    <mergeCell ref="G16:J16"/>
    <mergeCell ref="G17:J17"/>
    <mergeCell ref="G18:J18"/>
    <mergeCell ref="G36:J36"/>
    <mergeCell ref="H28:J28"/>
    <mergeCell ref="H29:J29"/>
    <mergeCell ref="H35:J35"/>
    <mergeCell ref="G20:J20"/>
    <mergeCell ref="G27:J27"/>
    <mergeCell ref="G30:J30"/>
  </mergeCells>
  <hyperlinks>
    <hyperlink ref="D11" location="'Inorganic MDL'!C81" display="'Inorganic MDL'!C81"/>
    <hyperlink ref="D13" location="'Inorganic MDL'!C137" display="3111B"/>
    <hyperlink ref="D27" location="'Inorganic MDL'!C60" display="'Inorganic MDL'!C60"/>
    <hyperlink ref="D34" location="'Inorganic MDL'!C30" display="'Inorganic MDL'!C30"/>
    <hyperlink ref="D36" location="'Inorganic MDL'!C187" display="3120B"/>
    <hyperlink ref="D56" location="'Inorganic MDL'!C113" display="'Inorganic MDL'!C113"/>
    <hyperlink ref="D57" location="'Inorganic MDL'!C129" display="'Inorganic MDL'!C129"/>
    <hyperlink ref="D26" location="'Inorganic MDL'!C60" display="'Inorganic MDL'!C60"/>
    <hyperlink ref="H8" location="'C. Calculation of Fees'!A1" display="Back to Calculation of Fees"/>
    <hyperlink ref="H8:L8" location="'Calculation of Fees-In State'!A1" display="Back to Calculation of Fees In State"/>
    <hyperlink ref="H9" location="'Calculation of Fees-Reciprocity'!A1" display="Back to Calculation of Fees Reciprocity"/>
    <hyperlink ref="D28" location="'Inorganic MDL'!C60" display="'Inorganic MDL'!C60"/>
    <hyperlink ref="D12" location="'Inorganic MDL'!C126" display="3113B"/>
    <hyperlink ref="D35" location="'Inorganic MDL'!C10" display="'Inorganic MDL'!C10"/>
    <hyperlink ref="D62" location="'Inorganic MDL'!C113" display="4110B"/>
    <hyperlink ref="D63" location="'Inorganic MDL'!C113" display="D4327"/>
    <hyperlink ref="D66" location="'Inorganic MDL'!C113" display="B-1011"/>
  </hyperlinks>
  <pageMargins left="0.5" right="0.25" top="0.75" bottom="0.75" header="0.3" footer="0.3"/>
  <pageSetup orientation="portrait" r:id="rId1"/>
  <headerFooter alignWithMargins="0">
    <oddHeader>&amp;L&amp;G&amp;C
State of Alaska
Department of Environmental Conservation
Application for DRINKING WATER LABORATORY CERTIFICATION - CHEMISTRY</oddHeader>
    <oddFooter>&amp;LDEC Rev. 3-19-18&amp;R&amp;P of &amp;N</oddFooter>
  </headerFooter>
  <ignoredErrors>
    <ignoredError sqref="D58:D61" numberStoredAsText="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U133"/>
  <sheetViews>
    <sheetView showGridLines="0" view="pageLayout" zoomScaleNormal="100" workbookViewId="0">
      <selection activeCell="B6" sqref="B6:M6"/>
    </sheetView>
  </sheetViews>
  <sheetFormatPr defaultColWidth="8" defaultRowHeight="12.75" x14ac:dyDescent="0.2"/>
  <cols>
    <col min="1" max="1" width="3.375" style="1" customWidth="1"/>
    <col min="2" max="2" width="3.25" style="45" customWidth="1"/>
    <col min="3" max="3" width="8" style="1"/>
    <col min="4" max="4" width="11.25" style="1" customWidth="1"/>
    <col min="5" max="5" width="13.125" style="159" customWidth="1"/>
    <col min="6" max="6" width="17.5" style="94" bestFit="1" customWidth="1"/>
    <col min="7" max="10" width="3.25" style="1" customWidth="1"/>
    <col min="11" max="11" width="2.25" style="1" customWidth="1"/>
    <col min="12" max="13" width="3.25" style="1" customWidth="1"/>
    <col min="14" max="14" width="1.125" style="1" customWidth="1"/>
    <col min="15" max="15" width="1" style="1" customWidth="1"/>
    <col min="16" max="16" width="4.5" style="1" customWidth="1"/>
    <col min="17" max="17" width="1.375" style="1" customWidth="1"/>
    <col min="18" max="16384" width="8" style="1"/>
  </cols>
  <sheetData>
    <row r="6" spans="1:17" ht="47.25" customHeight="1" x14ac:dyDescent="0.25">
      <c r="B6" s="652" t="s">
        <v>614</v>
      </c>
      <c r="C6" s="672"/>
      <c r="D6" s="672"/>
      <c r="E6" s="672"/>
      <c r="F6" s="672"/>
      <c r="G6" s="672"/>
      <c r="H6" s="672"/>
      <c r="I6" s="672"/>
      <c r="J6" s="672"/>
      <c r="K6" s="672"/>
      <c r="L6" s="672"/>
      <c r="M6" s="672"/>
    </row>
    <row r="7" spans="1:17" ht="12.75" customHeight="1" x14ac:dyDescent="0.25">
      <c r="B7" s="397"/>
      <c r="C7" s="398" t="s">
        <v>417</v>
      </c>
      <c r="D7" s="398"/>
      <c r="E7" s="398"/>
      <c r="F7" s="398"/>
      <c r="G7" s="398"/>
      <c r="H7" s="398"/>
      <c r="I7" s="398"/>
      <c r="J7" s="398"/>
      <c r="K7" s="398"/>
      <c r="L7" s="398"/>
      <c r="M7" s="398"/>
    </row>
    <row r="8" spans="1:17" ht="14.25" x14ac:dyDescent="0.2">
      <c r="A8" s="619" t="s">
        <v>172</v>
      </c>
      <c r="B8" s="619"/>
      <c r="C8" s="619"/>
      <c r="D8" s="619"/>
      <c r="E8" s="141"/>
      <c r="G8" s="624" t="s">
        <v>98</v>
      </c>
      <c r="H8" s="687"/>
      <c r="I8" s="687"/>
      <c r="J8" s="687"/>
      <c r="K8" s="687"/>
      <c r="L8" s="687"/>
      <c r="M8" s="687"/>
      <c r="N8" s="687"/>
      <c r="O8" s="687"/>
      <c r="P8" s="687"/>
      <c r="Q8" s="687"/>
    </row>
    <row r="9" spans="1:17" ht="14.25" x14ac:dyDescent="0.2">
      <c r="A9" s="35"/>
      <c r="G9" s="624" t="s">
        <v>97</v>
      </c>
      <c r="H9" s="687"/>
      <c r="I9" s="687"/>
      <c r="J9" s="687"/>
      <c r="K9" s="687"/>
      <c r="L9" s="687"/>
      <c r="M9" s="687"/>
      <c r="N9" s="687"/>
      <c r="O9" s="687"/>
      <c r="P9" s="687"/>
      <c r="Q9" s="95"/>
    </row>
    <row r="10" spans="1:17" x14ac:dyDescent="0.2">
      <c r="A10" s="35"/>
      <c r="H10" s="71"/>
      <c r="I10" s="86"/>
      <c r="J10" s="86"/>
      <c r="K10" s="86"/>
      <c r="L10" s="86"/>
      <c r="M10" s="86"/>
      <c r="N10" s="86"/>
      <c r="O10" s="86"/>
      <c r="P10" s="86"/>
      <c r="Q10" s="95"/>
    </row>
    <row r="11" spans="1:17" ht="13.5" thickBot="1" x14ac:dyDescent="0.25">
      <c r="A11" s="617">
        <v>788</v>
      </c>
      <c r="B11" s="617"/>
      <c r="C11" s="65" t="s">
        <v>173</v>
      </c>
      <c r="D11" s="73"/>
      <c r="E11" s="160"/>
    </row>
    <row r="12" spans="1:17" x14ac:dyDescent="0.2">
      <c r="B12" s="74"/>
      <c r="C12" s="23" t="s">
        <v>15</v>
      </c>
      <c r="D12" s="224">
        <v>523</v>
      </c>
      <c r="E12" s="161"/>
      <c r="F12" s="682" t="s">
        <v>285</v>
      </c>
      <c r="G12" s="683"/>
      <c r="H12" s="684" t="s">
        <v>284</v>
      </c>
      <c r="I12" s="685"/>
      <c r="J12" s="685"/>
      <c r="K12" s="685"/>
      <c r="L12" s="685"/>
      <c r="M12" s="685"/>
      <c r="N12" s="685"/>
      <c r="O12" s="685"/>
      <c r="P12" s="685"/>
      <c r="Q12" s="686"/>
    </row>
    <row r="13" spans="1:17" x14ac:dyDescent="0.2">
      <c r="B13" s="74"/>
      <c r="C13" s="78" t="s">
        <v>15</v>
      </c>
      <c r="D13" s="402">
        <v>524.20000000000005</v>
      </c>
      <c r="E13" s="166"/>
      <c r="F13" s="198" t="s">
        <v>174</v>
      </c>
      <c r="G13" s="102"/>
      <c r="H13" s="154" t="s">
        <v>175</v>
      </c>
      <c r="I13" s="153"/>
      <c r="J13" s="153"/>
      <c r="K13" s="153"/>
      <c r="L13" s="153"/>
      <c r="M13" s="153"/>
      <c r="N13" s="153"/>
      <c r="O13" s="153"/>
      <c r="P13" s="153"/>
      <c r="Q13" s="155"/>
    </row>
    <row r="14" spans="1:17" x14ac:dyDescent="0.2">
      <c r="B14" s="74"/>
      <c r="C14" s="19" t="s">
        <v>15</v>
      </c>
      <c r="D14" s="127">
        <v>524.29999999999995</v>
      </c>
      <c r="E14" s="162"/>
      <c r="F14" s="689" t="s">
        <v>174</v>
      </c>
      <c r="G14" s="690"/>
      <c r="H14" s="628" t="s">
        <v>175</v>
      </c>
      <c r="I14" s="629"/>
      <c r="J14" s="629"/>
      <c r="K14" s="629"/>
      <c r="L14" s="629"/>
      <c r="M14" s="629"/>
      <c r="N14" s="629"/>
      <c r="O14" s="629"/>
      <c r="P14" s="629"/>
      <c r="Q14" s="630"/>
    </row>
    <row r="15" spans="1:17" ht="13.5" thickBot="1" x14ac:dyDescent="0.25">
      <c r="B15" s="74"/>
      <c r="C15" s="15" t="s">
        <v>15</v>
      </c>
      <c r="D15" s="406">
        <v>524.4</v>
      </c>
      <c r="E15" s="163"/>
      <c r="F15" s="697" t="s">
        <v>174</v>
      </c>
      <c r="G15" s="698"/>
      <c r="H15" s="699" t="s">
        <v>175</v>
      </c>
      <c r="I15" s="700"/>
      <c r="J15" s="700"/>
      <c r="K15" s="700"/>
      <c r="L15" s="700"/>
      <c r="M15" s="700"/>
      <c r="N15" s="700"/>
      <c r="O15" s="700"/>
      <c r="P15" s="700"/>
      <c r="Q15" s="701"/>
    </row>
    <row r="16" spans="1:17" x14ac:dyDescent="0.2">
      <c r="B16" s="74"/>
      <c r="C16" s="78" t="s">
        <v>15</v>
      </c>
      <c r="D16" s="96">
        <v>525.20000000000005</v>
      </c>
      <c r="E16" s="164"/>
      <c r="F16" s="692" t="s">
        <v>176</v>
      </c>
      <c r="G16" s="693"/>
      <c r="H16" s="694" t="s">
        <v>177</v>
      </c>
      <c r="I16" s="695"/>
      <c r="J16" s="695"/>
      <c r="K16" s="695"/>
      <c r="L16" s="695"/>
      <c r="M16" s="695"/>
      <c r="N16" s="695"/>
      <c r="O16" s="695"/>
      <c r="P16" s="695"/>
      <c r="Q16" s="696"/>
    </row>
    <row r="17" spans="1:21" x14ac:dyDescent="0.2">
      <c r="B17" s="74"/>
      <c r="C17" s="78" t="s">
        <v>15</v>
      </c>
      <c r="D17" s="407">
        <v>525.29999999999995</v>
      </c>
      <c r="E17" s="164"/>
      <c r="F17" s="198" t="s">
        <v>176</v>
      </c>
      <c r="G17" s="102"/>
      <c r="H17" s="154" t="s">
        <v>284</v>
      </c>
      <c r="I17" s="153"/>
      <c r="J17" s="153"/>
      <c r="K17" s="153"/>
      <c r="L17" s="153"/>
      <c r="M17" s="153"/>
      <c r="N17" s="153"/>
      <c r="O17" s="153"/>
      <c r="P17" s="153"/>
      <c r="Q17" s="155"/>
    </row>
    <row r="18" spans="1:21" ht="27" customHeight="1" x14ac:dyDescent="0.2">
      <c r="B18" s="74"/>
      <c r="C18" s="19" t="s">
        <v>15</v>
      </c>
      <c r="D18" s="18">
        <v>548.1</v>
      </c>
      <c r="E18" s="144"/>
      <c r="F18" s="689" t="s">
        <v>178</v>
      </c>
      <c r="G18" s="690"/>
      <c r="H18" s="648" t="s">
        <v>315</v>
      </c>
      <c r="I18" s="629"/>
      <c r="J18" s="629"/>
      <c r="K18" s="629"/>
      <c r="L18" s="629"/>
      <c r="M18" s="629"/>
      <c r="N18" s="629"/>
      <c r="O18" s="629"/>
      <c r="P18" s="629"/>
      <c r="Q18" s="630"/>
    </row>
    <row r="19" spans="1:21" ht="13.5" thickBot="1" x14ac:dyDescent="0.25">
      <c r="B19" s="74"/>
      <c r="C19" s="15" t="s">
        <v>15</v>
      </c>
      <c r="D19" s="14">
        <v>1613</v>
      </c>
      <c r="E19" s="137"/>
      <c r="F19" s="697" t="s">
        <v>179</v>
      </c>
      <c r="G19" s="698"/>
      <c r="H19" s="699" t="s">
        <v>180</v>
      </c>
      <c r="I19" s="700"/>
      <c r="J19" s="700"/>
      <c r="K19" s="700"/>
      <c r="L19" s="700"/>
      <c r="M19" s="700"/>
      <c r="N19" s="700"/>
      <c r="O19" s="700"/>
      <c r="P19" s="700"/>
      <c r="Q19" s="701"/>
    </row>
    <row r="20" spans="1:21" ht="13.5" thickBot="1" x14ac:dyDescent="0.25">
      <c r="B20" s="74"/>
      <c r="C20" s="84" t="s">
        <v>15</v>
      </c>
      <c r="D20" s="81">
        <v>557</v>
      </c>
      <c r="E20" s="139"/>
      <c r="F20" s="217" t="s">
        <v>298</v>
      </c>
      <c r="G20" s="218"/>
      <c r="H20" s="219" t="s">
        <v>287</v>
      </c>
      <c r="I20" s="220"/>
      <c r="J20" s="220"/>
      <c r="K20" s="220"/>
      <c r="L20" s="220"/>
      <c r="M20" s="220"/>
      <c r="N20" s="220"/>
      <c r="O20" s="220"/>
      <c r="P20" s="220"/>
      <c r="Q20" s="221"/>
    </row>
    <row r="21" spans="1:21" ht="26.25" thickBot="1" x14ac:dyDescent="0.25">
      <c r="B21" s="74"/>
      <c r="C21" s="29" t="s">
        <v>340</v>
      </c>
      <c r="D21" s="28" t="s">
        <v>338</v>
      </c>
      <c r="E21" s="147" t="s">
        <v>341</v>
      </c>
      <c r="F21" s="722" t="s">
        <v>4</v>
      </c>
      <c r="G21" s="723"/>
      <c r="H21" s="727" t="s">
        <v>339</v>
      </c>
      <c r="I21" s="728"/>
      <c r="J21" s="728"/>
      <c r="K21" s="728"/>
      <c r="L21" s="728"/>
      <c r="M21" s="728"/>
      <c r="N21" s="728"/>
      <c r="O21" s="728"/>
      <c r="P21" s="728"/>
      <c r="Q21" s="729"/>
    </row>
    <row r="22" spans="1:21" x14ac:dyDescent="0.2">
      <c r="A22" s="644">
        <f>COUNTA(B12:B21)</f>
        <v>0</v>
      </c>
      <c r="B22" s="644"/>
      <c r="C22" s="645"/>
      <c r="D22" s="12"/>
      <c r="E22" s="151"/>
      <c r="F22" s="97"/>
      <c r="G22" s="11"/>
      <c r="H22" s="95"/>
      <c r="I22" s="95"/>
      <c r="J22" s="95"/>
      <c r="K22" s="95"/>
      <c r="L22" s="95"/>
      <c r="M22" s="95"/>
      <c r="N22" s="95"/>
      <c r="O22" s="95"/>
      <c r="P22" s="95"/>
      <c r="Q22" s="98"/>
    </row>
    <row r="23" spans="1:21" x14ac:dyDescent="0.2">
      <c r="H23" s="95"/>
      <c r="I23" s="95"/>
      <c r="J23" s="95"/>
      <c r="K23" s="95"/>
      <c r="L23" s="95"/>
      <c r="M23" s="95"/>
      <c r="N23" s="95"/>
      <c r="O23" s="95"/>
      <c r="P23" s="95"/>
      <c r="Q23" s="95"/>
    </row>
    <row r="24" spans="1:21" ht="13.5" thickBot="1" x14ac:dyDescent="0.25">
      <c r="A24" s="617">
        <v>788</v>
      </c>
      <c r="B24" s="617"/>
      <c r="C24" s="65" t="s">
        <v>314</v>
      </c>
      <c r="D24" s="73"/>
      <c r="E24" s="160"/>
      <c r="H24" s="95"/>
      <c r="I24" s="95"/>
      <c r="J24" s="95"/>
      <c r="K24" s="95"/>
      <c r="L24" s="95"/>
      <c r="M24" s="95"/>
      <c r="N24" s="95"/>
      <c r="O24" s="95"/>
      <c r="P24" s="95"/>
      <c r="Q24" s="95"/>
    </row>
    <row r="25" spans="1:21" x14ac:dyDescent="0.2">
      <c r="B25" s="76"/>
      <c r="C25" s="23" t="s">
        <v>15</v>
      </c>
      <c r="D25" s="96">
        <v>502.2</v>
      </c>
      <c r="E25" s="161"/>
      <c r="F25" s="682" t="s">
        <v>174</v>
      </c>
      <c r="G25" s="683"/>
      <c r="H25" s="688" t="s">
        <v>181</v>
      </c>
      <c r="I25" s="685"/>
      <c r="J25" s="685"/>
      <c r="K25" s="685"/>
      <c r="L25" s="685"/>
      <c r="M25" s="685"/>
      <c r="N25" s="685"/>
      <c r="O25" s="685"/>
      <c r="P25" s="685"/>
      <c r="Q25" s="686"/>
    </row>
    <row r="26" spans="1:21" x14ac:dyDescent="0.2">
      <c r="B26" s="74"/>
      <c r="C26" s="19" t="s">
        <v>15</v>
      </c>
      <c r="D26" s="18">
        <v>504.1</v>
      </c>
      <c r="E26" s="144"/>
      <c r="F26" s="689" t="s">
        <v>182</v>
      </c>
      <c r="G26" s="690"/>
      <c r="H26" s="691" t="s">
        <v>183</v>
      </c>
      <c r="I26" s="629"/>
      <c r="J26" s="629"/>
      <c r="K26" s="629"/>
      <c r="L26" s="629"/>
      <c r="M26" s="629"/>
      <c r="N26" s="629"/>
      <c r="O26" s="629"/>
      <c r="P26" s="629"/>
      <c r="Q26" s="630"/>
    </row>
    <row r="27" spans="1:21" x14ac:dyDescent="0.2">
      <c r="B27" s="74"/>
      <c r="C27" s="19" t="s">
        <v>15</v>
      </c>
      <c r="D27" s="96">
        <v>505</v>
      </c>
      <c r="E27" s="164"/>
      <c r="F27" s="721" t="s">
        <v>184</v>
      </c>
      <c r="G27" s="690"/>
      <c r="H27" s="691" t="s">
        <v>183</v>
      </c>
      <c r="I27" s="629"/>
      <c r="J27" s="629"/>
      <c r="K27" s="629"/>
      <c r="L27" s="629"/>
      <c r="M27" s="629"/>
      <c r="N27" s="629"/>
      <c r="O27" s="629"/>
      <c r="P27" s="629"/>
      <c r="Q27" s="630"/>
    </row>
    <row r="28" spans="1:21" ht="13.5" thickBot="1" x14ac:dyDescent="0.25">
      <c r="B28" s="76"/>
      <c r="C28" s="33" t="s">
        <v>15</v>
      </c>
      <c r="D28" s="32">
        <v>506</v>
      </c>
      <c r="E28" s="140"/>
      <c r="F28" s="702" t="s">
        <v>185</v>
      </c>
      <c r="G28" s="703"/>
      <c r="H28" s="704" t="s">
        <v>186</v>
      </c>
      <c r="I28" s="700"/>
      <c r="J28" s="700"/>
      <c r="K28" s="700"/>
      <c r="L28" s="700"/>
      <c r="M28" s="700"/>
      <c r="N28" s="700"/>
      <c r="O28" s="700"/>
      <c r="P28" s="700"/>
      <c r="Q28" s="701"/>
    </row>
    <row r="29" spans="1:21" x14ac:dyDescent="0.2">
      <c r="B29" s="76"/>
      <c r="C29" s="99" t="s">
        <v>15</v>
      </c>
      <c r="D29" s="100">
        <v>507</v>
      </c>
      <c r="E29" s="165"/>
      <c r="F29" s="682" t="s">
        <v>187</v>
      </c>
      <c r="G29" s="683"/>
      <c r="H29" s="705" t="s">
        <v>188</v>
      </c>
      <c r="I29" s="706"/>
      <c r="J29" s="706"/>
      <c r="K29" s="706"/>
      <c r="L29" s="706"/>
      <c r="M29" s="706"/>
      <c r="N29" s="706"/>
      <c r="O29" s="706"/>
      <c r="P29" s="706"/>
      <c r="Q29" s="707"/>
    </row>
    <row r="30" spans="1:21" x14ac:dyDescent="0.2">
      <c r="B30" s="76"/>
      <c r="C30" s="19" t="s">
        <v>15</v>
      </c>
      <c r="D30" s="101">
        <v>508</v>
      </c>
      <c r="E30" s="162"/>
      <c r="F30" s="692" t="s">
        <v>189</v>
      </c>
      <c r="G30" s="693"/>
      <c r="H30" s="691" t="s">
        <v>190</v>
      </c>
      <c r="I30" s="629"/>
      <c r="J30" s="629"/>
      <c r="K30" s="629"/>
      <c r="L30" s="629"/>
      <c r="M30" s="629"/>
      <c r="N30" s="629"/>
      <c r="O30" s="629"/>
      <c r="P30" s="629"/>
      <c r="Q30" s="630"/>
    </row>
    <row r="31" spans="1:21" x14ac:dyDescent="0.2">
      <c r="B31" s="74"/>
      <c r="C31" s="19" t="s">
        <v>15</v>
      </c>
      <c r="D31" s="18" t="s">
        <v>191</v>
      </c>
      <c r="E31" s="144"/>
      <c r="F31" s="689" t="s">
        <v>192</v>
      </c>
      <c r="G31" s="690"/>
      <c r="H31" s="691" t="s">
        <v>190</v>
      </c>
      <c r="I31" s="629"/>
      <c r="J31" s="629"/>
      <c r="K31" s="629"/>
      <c r="L31" s="629"/>
      <c r="M31" s="629"/>
      <c r="N31" s="629"/>
      <c r="O31" s="629"/>
      <c r="P31" s="629"/>
      <c r="Q31" s="630"/>
      <c r="U31" s="11"/>
    </row>
    <row r="32" spans="1:21" ht="13.5" thickBot="1" x14ac:dyDescent="0.25">
      <c r="B32" s="74"/>
      <c r="C32" s="33" t="s">
        <v>15</v>
      </c>
      <c r="D32" s="32">
        <v>508.1</v>
      </c>
      <c r="E32" s="140"/>
      <c r="F32" s="702" t="s">
        <v>193</v>
      </c>
      <c r="G32" s="703"/>
      <c r="H32" s="704" t="s">
        <v>194</v>
      </c>
      <c r="I32" s="700"/>
      <c r="J32" s="700"/>
      <c r="K32" s="700"/>
      <c r="L32" s="700"/>
      <c r="M32" s="700"/>
      <c r="N32" s="700"/>
      <c r="O32" s="700"/>
      <c r="P32" s="700"/>
      <c r="Q32" s="701"/>
    </row>
    <row r="33" spans="1:19" ht="13.5" thickBot="1" x14ac:dyDescent="0.25">
      <c r="B33" s="76"/>
      <c r="C33" s="23" t="s">
        <v>15</v>
      </c>
      <c r="D33" s="75">
        <v>515.1</v>
      </c>
      <c r="E33" s="161"/>
      <c r="F33" s="682" t="s">
        <v>626</v>
      </c>
      <c r="G33" s="683"/>
      <c r="H33" s="708" t="s">
        <v>190</v>
      </c>
      <c r="I33" s="695"/>
      <c r="J33" s="695"/>
      <c r="K33" s="695"/>
      <c r="L33" s="695"/>
      <c r="M33" s="695"/>
      <c r="N33" s="695"/>
      <c r="O33" s="695"/>
      <c r="P33" s="695"/>
      <c r="Q33" s="696"/>
    </row>
    <row r="34" spans="1:19" x14ac:dyDescent="0.2">
      <c r="B34" s="76"/>
      <c r="C34" s="19" t="s">
        <v>15</v>
      </c>
      <c r="D34" s="75">
        <v>515.29999999999995</v>
      </c>
      <c r="E34" s="144"/>
      <c r="F34" s="689" t="s">
        <v>626</v>
      </c>
      <c r="G34" s="690"/>
      <c r="H34" s="691" t="s">
        <v>195</v>
      </c>
      <c r="I34" s="629"/>
      <c r="J34" s="629"/>
      <c r="K34" s="629"/>
      <c r="L34" s="629"/>
      <c r="M34" s="629"/>
      <c r="N34" s="629"/>
      <c r="O34" s="629"/>
      <c r="P34" s="629"/>
      <c r="Q34" s="630"/>
    </row>
    <row r="35" spans="1:19" ht="13.5" thickBot="1" x14ac:dyDescent="0.25">
      <c r="B35" s="74"/>
      <c r="C35" s="33" t="s">
        <v>15</v>
      </c>
      <c r="D35" s="103">
        <v>515.4</v>
      </c>
      <c r="E35" s="167"/>
      <c r="F35" s="702" t="s">
        <v>626</v>
      </c>
      <c r="G35" s="703"/>
      <c r="H35" s="709" t="s">
        <v>196</v>
      </c>
      <c r="I35" s="710"/>
      <c r="J35" s="710"/>
      <c r="K35" s="710"/>
      <c r="L35" s="710"/>
      <c r="M35" s="710"/>
      <c r="N35" s="710"/>
      <c r="O35" s="710"/>
      <c r="P35" s="710"/>
      <c r="Q35" s="711"/>
    </row>
    <row r="36" spans="1:19" x14ac:dyDescent="0.2">
      <c r="B36" s="74"/>
      <c r="C36" s="23" t="s">
        <v>15</v>
      </c>
      <c r="D36" s="22">
        <v>551.1</v>
      </c>
      <c r="E36" s="143"/>
      <c r="F36" s="682" t="s">
        <v>197</v>
      </c>
      <c r="G36" s="683"/>
      <c r="H36" s="688" t="s">
        <v>198</v>
      </c>
      <c r="I36" s="685"/>
      <c r="J36" s="685"/>
      <c r="K36" s="685"/>
      <c r="L36" s="685"/>
      <c r="M36" s="685"/>
      <c r="N36" s="685"/>
      <c r="O36" s="685"/>
      <c r="P36" s="685"/>
      <c r="Q36" s="686"/>
    </row>
    <row r="37" spans="1:19" x14ac:dyDescent="0.2">
      <c r="B37" s="76"/>
      <c r="C37" s="78" t="s">
        <v>15</v>
      </c>
      <c r="D37" s="91">
        <v>552.1</v>
      </c>
      <c r="E37" s="166"/>
      <c r="F37" s="689" t="s">
        <v>199</v>
      </c>
      <c r="G37" s="690"/>
      <c r="H37" s="691" t="s">
        <v>200</v>
      </c>
      <c r="I37" s="629"/>
      <c r="J37" s="629"/>
      <c r="K37" s="629"/>
      <c r="L37" s="629"/>
      <c r="M37" s="629"/>
      <c r="N37" s="629"/>
      <c r="O37" s="629"/>
      <c r="P37" s="629"/>
      <c r="Q37" s="630"/>
    </row>
    <row r="38" spans="1:19" x14ac:dyDescent="0.2">
      <c r="B38" s="74"/>
      <c r="C38" s="33" t="s">
        <v>15</v>
      </c>
      <c r="D38" s="103">
        <v>552.20000000000005</v>
      </c>
      <c r="E38" s="167"/>
      <c r="F38" s="689" t="s">
        <v>199</v>
      </c>
      <c r="G38" s="690"/>
      <c r="H38" s="691" t="s">
        <v>198</v>
      </c>
      <c r="I38" s="629"/>
      <c r="J38" s="629"/>
      <c r="K38" s="629"/>
      <c r="L38" s="629"/>
      <c r="M38" s="629"/>
      <c r="N38" s="629"/>
      <c r="O38" s="629"/>
      <c r="P38" s="629"/>
      <c r="Q38" s="630"/>
      <c r="S38" s="11"/>
    </row>
    <row r="39" spans="1:19" ht="13.5" thickBot="1" x14ac:dyDescent="0.25">
      <c r="B39" s="74"/>
      <c r="C39" s="15" t="s">
        <v>15</v>
      </c>
      <c r="D39" s="103">
        <v>552.29999999999995</v>
      </c>
      <c r="E39" s="167"/>
      <c r="F39" s="709" t="s">
        <v>199</v>
      </c>
      <c r="G39" s="720"/>
      <c r="H39" s="704" t="s">
        <v>198</v>
      </c>
      <c r="I39" s="700"/>
      <c r="J39" s="700"/>
      <c r="K39" s="700"/>
      <c r="L39" s="700"/>
      <c r="M39" s="700"/>
      <c r="N39" s="700"/>
      <c r="O39" s="700"/>
      <c r="P39" s="700"/>
      <c r="Q39" s="701"/>
    </row>
    <row r="40" spans="1:19" x14ac:dyDescent="0.2">
      <c r="B40" s="74"/>
      <c r="C40" s="104" t="s">
        <v>15</v>
      </c>
      <c r="D40" s="22">
        <v>415.2</v>
      </c>
      <c r="E40" s="143"/>
      <c r="F40" s="688" t="s">
        <v>201</v>
      </c>
      <c r="G40" s="712"/>
      <c r="H40" s="708" t="s">
        <v>202</v>
      </c>
      <c r="I40" s="695"/>
      <c r="J40" s="695"/>
      <c r="K40" s="695"/>
      <c r="L40" s="695"/>
      <c r="M40" s="695"/>
      <c r="N40" s="695"/>
      <c r="O40" s="695"/>
      <c r="P40" s="695"/>
      <c r="Q40" s="696"/>
    </row>
    <row r="41" spans="1:19" x14ac:dyDescent="0.2">
      <c r="B41" s="74"/>
      <c r="C41" s="19" t="s">
        <v>203</v>
      </c>
      <c r="D41" s="18" t="s">
        <v>204</v>
      </c>
      <c r="E41" s="144"/>
      <c r="F41" s="691" t="s">
        <v>201</v>
      </c>
      <c r="G41" s="713"/>
      <c r="H41" s="691" t="s">
        <v>205</v>
      </c>
      <c r="I41" s="629"/>
      <c r="J41" s="629"/>
      <c r="K41" s="629"/>
      <c r="L41" s="629"/>
      <c r="M41" s="629"/>
      <c r="N41" s="629"/>
      <c r="O41" s="629"/>
      <c r="P41" s="629"/>
      <c r="Q41" s="630"/>
    </row>
    <row r="42" spans="1:19" ht="13.5" thickBot="1" x14ac:dyDescent="0.25">
      <c r="B42" s="74"/>
      <c r="C42" s="104" t="s">
        <v>203</v>
      </c>
      <c r="D42" s="12" t="s">
        <v>206</v>
      </c>
      <c r="E42" s="151"/>
      <c r="F42" s="704" t="s">
        <v>201</v>
      </c>
      <c r="G42" s="730"/>
      <c r="H42" s="731" t="s">
        <v>207</v>
      </c>
      <c r="I42" s="732"/>
      <c r="J42" s="732"/>
      <c r="K42" s="732"/>
      <c r="L42" s="732"/>
      <c r="M42" s="732"/>
      <c r="N42" s="732"/>
      <c r="O42" s="732"/>
      <c r="P42" s="732"/>
      <c r="Q42" s="733"/>
    </row>
    <row r="43" spans="1:19" ht="26.25" customHeight="1" x14ac:dyDescent="0.2">
      <c r="B43" s="74"/>
      <c r="C43" s="23" t="s">
        <v>203</v>
      </c>
      <c r="D43" s="83" t="s">
        <v>208</v>
      </c>
      <c r="E43" s="143" t="s">
        <v>318</v>
      </c>
      <c r="F43" s="692" t="s">
        <v>209</v>
      </c>
      <c r="G43" s="693"/>
      <c r="H43" s="688" t="s">
        <v>198</v>
      </c>
      <c r="I43" s="685"/>
      <c r="J43" s="685"/>
      <c r="K43" s="685"/>
      <c r="L43" s="685"/>
      <c r="M43" s="685"/>
      <c r="N43" s="685"/>
      <c r="O43" s="685"/>
      <c r="P43" s="685"/>
      <c r="Q43" s="686"/>
    </row>
    <row r="44" spans="1:19" ht="29.25" customHeight="1" thickBot="1" x14ac:dyDescent="0.25">
      <c r="B44" s="74"/>
      <c r="C44" s="158" t="s">
        <v>203</v>
      </c>
      <c r="D44" s="408" t="s">
        <v>281</v>
      </c>
      <c r="E44" s="168" t="s">
        <v>319</v>
      </c>
      <c r="F44" s="156" t="s">
        <v>282</v>
      </c>
      <c r="G44" s="157"/>
      <c r="H44" s="156" t="s">
        <v>190</v>
      </c>
      <c r="I44" s="13"/>
      <c r="J44" s="13"/>
      <c r="K44" s="13"/>
      <c r="L44" s="13"/>
      <c r="M44" s="13"/>
      <c r="N44" s="13"/>
      <c r="O44" s="13"/>
      <c r="P44" s="13"/>
      <c r="Q44" s="157"/>
    </row>
    <row r="45" spans="1:19" x14ac:dyDescent="0.2">
      <c r="A45" s="644">
        <f>COUNTA(B25:B44)</f>
        <v>0</v>
      </c>
      <c r="B45" s="644"/>
      <c r="C45" s="645"/>
      <c r="D45" s="12"/>
      <c r="E45" s="151"/>
      <c r="F45" s="95"/>
      <c r="G45" s="95"/>
      <c r="H45" s="95"/>
      <c r="I45" s="95"/>
      <c r="J45" s="95"/>
      <c r="Q45" s="11"/>
    </row>
    <row r="46" spans="1:19" x14ac:dyDescent="0.2">
      <c r="C46" s="11"/>
      <c r="D46" s="12"/>
      <c r="E46" s="151"/>
      <c r="F46" s="95"/>
      <c r="G46" s="95"/>
      <c r="H46" s="95"/>
      <c r="I46" s="95"/>
      <c r="J46" s="95"/>
    </row>
    <row r="47" spans="1:19" x14ac:dyDescent="0.2">
      <c r="A47" s="69" t="s">
        <v>1</v>
      </c>
      <c r="B47" s="495">
        <f>'1. General Information'!Y26</f>
        <v>0</v>
      </c>
      <c r="C47" s="495"/>
      <c r="D47" s="6" t="s">
        <v>0</v>
      </c>
      <c r="E47" s="150"/>
      <c r="F47" s="87">
        <f>'1. General Information'!Z10</f>
        <v>0</v>
      </c>
      <c r="G47" s="4"/>
      <c r="H47" s="4"/>
      <c r="I47" s="4"/>
    </row>
    <row r="48" spans="1:19" x14ac:dyDescent="0.2">
      <c r="C48" s="11"/>
      <c r="D48" s="12"/>
      <c r="E48" s="151"/>
      <c r="F48" s="95"/>
      <c r="G48" s="95"/>
      <c r="H48" s="95"/>
      <c r="I48" s="95"/>
      <c r="J48" s="95"/>
    </row>
    <row r="49" spans="1:17" x14ac:dyDescent="0.2">
      <c r="C49" s="11"/>
      <c r="D49" s="12"/>
      <c r="E49" s="151"/>
      <c r="F49" s="95"/>
      <c r="G49" s="95"/>
      <c r="H49" s="95"/>
      <c r="I49" s="95"/>
      <c r="J49" s="95"/>
    </row>
    <row r="50" spans="1:17" x14ac:dyDescent="0.2">
      <c r="C50" s="11"/>
      <c r="D50" s="12"/>
      <c r="E50" s="151"/>
      <c r="F50" s="95"/>
      <c r="G50" s="95"/>
      <c r="H50" s="95"/>
      <c r="I50" s="95"/>
      <c r="J50" s="95"/>
    </row>
    <row r="51" spans="1:17" x14ac:dyDescent="0.2">
      <c r="C51" s="11"/>
      <c r="D51" s="12"/>
      <c r="E51" s="151"/>
      <c r="F51" s="95"/>
      <c r="G51" s="95"/>
      <c r="H51" s="95"/>
      <c r="I51" s="95"/>
      <c r="J51" s="95"/>
    </row>
    <row r="52" spans="1:17" x14ac:dyDescent="0.2">
      <c r="C52" s="11"/>
      <c r="D52" s="12"/>
      <c r="E52" s="151"/>
      <c r="F52" s="95"/>
      <c r="G52" s="95"/>
      <c r="H52" s="95"/>
      <c r="I52" s="95"/>
      <c r="J52" s="95"/>
    </row>
    <row r="53" spans="1:17" x14ac:dyDescent="0.2">
      <c r="C53" s="11"/>
      <c r="D53" s="12"/>
      <c r="E53" s="151"/>
      <c r="F53" s="95"/>
      <c r="G53" s="95"/>
      <c r="H53" s="95"/>
      <c r="I53" s="95"/>
      <c r="J53" s="95"/>
    </row>
    <row r="54" spans="1:17" x14ac:dyDescent="0.2">
      <c r="C54" s="11"/>
      <c r="D54" s="12"/>
      <c r="E54" s="151"/>
      <c r="F54" s="95"/>
      <c r="G54" s="95"/>
      <c r="H54" s="95"/>
      <c r="I54" s="95"/>
      <c r="J54" s="95"/>
    </row>
    <row r="55" spans="1:17" x14ac:dyDescent="0.2">
      <c r="A55" s="619" t="s">
        <v>172</v>
      </c>
      <c r="B55" s="619"/>
      <c r="C55" s="619"/>
      <c r="D55" s="619"/>
      <c r="E55" s="1"/>
      <c r="F55" s="45"/>
      <c r="G55" s="11"/>
      <c r="H55" s="12"/>
      <c r="I55" s="151"/>
      <c r="J55" s="95"/>
      <c r="K55" s="95"/>
      <c r="L55" s="95"/>
      <c r="M55" s="95"/>
      <c r="N55" s="95"/>
    </row>
    <row r="56" spans="1:17" x14ac:dyDescent="0.2">
      <c r="A56" s="188"/>
      <c r="B56" s="188"/>
      <c r="C56" s="188"/>
      <c r="D56" s="188"/>
      <c r="E56" s="1"/>
      <c r="F56" s="176"/>
      <c r="G56" s="11"/>
      <c r="H56" s="12"/>
      <c r="I56" s="151"/>
      <c r="J56" s="95"/>
      <c r="K56" s="95"/>
      <c r="L56" s="95"/>
      <c r="M56" s="95"/>
      <c r="N56" s="95"/>
    </row>
    <row r="58" spans="1:17" ht="13.5" thickBot="1" x14ac:dyDescent="0.25">
      <c r="A58" s="617">
        <v>788</v>
      </c>
      <c r="B58" s="617"/>
      <c r="C58" s="65" t="s">
        <v>210</v>
      </c>
      <c r="D58" s="73"/>
      <c r="E58" s="160"/>
    </row>
    <row r="59" spans="1:17" x14ac:dyDescent="0.2">
      <c r="B59" s="74"/>
      <c r="C59" s="23" t="s">
        <v>15</v>
      </c>
      <c r="D59" s="407">
        <v>531.1</v>
      </c>
      <c r="E59" s="161"/>
      <c r="F59" s="682" t="s">
        <v>211</v>
      </c>
      <c r="G59" s="683"/>
      <c r="H59" s="688" t="s">
        <v>212</v>
      </c>
      <c r="I59" s="685"/>
      <c r="J59" s="685"/>
      <c r="K59" s="685"/>
      <c r="L59" s="685"/>
      <c r="M59" s="685"/>
      <c r="N59" s="685"/>
      <c r="O59" s="685"/>
      <c r="P59" s="685"/>
      <c r="Q59" s="686"/>
    </row>
    <row r="60" spans="1:17" x14ac:dyDescent="0.2">
      <c r="B60" s="74"/>
      <c r="C60" s="33" t="s">
        <v>15</v>
      </c>
      <c r="D60" s="103">
        <v>531.20000000000005</v>
      </c>
      <c r="E60" s="167"/>
      <c r="F60" s="689" t="s">
        <v>211</v>
      </c>
      <c r="G60" s="690"/>
      <c r="H60" s="691" t="s">
        <v>213</v>
      </c>
      <c r="I60" s="629"/>
      <c r="J60" s="629"/>
      <c r="K60" s="629"/>
      <c r="L60" s="629"/>
      <c r="M60" s="629"/>
      <c r="N60" s="629"/>
      <c r="O60" s="629"/>
      <c r="P60" s="629"/>
      <c r="Q60" s="630"/>
    </row>
    <row r="61" spans="1:17" x14ac:dyDescent="0.2">
      <c r="B61" s="74"/>
      <c r="C61" s="33" t="s">
        <v>15</v>
      </c>
      <c r="D61" s="103">
        <v>536</v>
      </c>
      <c r="E61" s="167"/>
      <c r="F61" s="199" t="s">
        <v>285</v>
      </c>
      <c r="G61" s="169"/>
      <c r="H61" s="170" t="s">
        <v>286</v>
      </c>
      <c r="I61" s="171"/>
      <c r="J61" s="171"/>
      <c r="K61" s="171"/>
      <c r="L61" s="171"/>
      <c r="M61" s="171"/>
      <c r="N61" s="171"/>
      <c r="O61" s="171"/>
      <c r="P61" s="171"/>
      <c r="Q61" s="172"/>
    </row>
    <row r="62" spans="1:17" ht="38.25" customHeight="1" x14ac:dyDescent="0.2">
      <c r="B62" s="74"/>
      <c r="C62" s="33" t="s">
        <v>15</v>
      </c>
      <c r="D62" s="103">
        <v>537</v>
      </c>
      <c r="E62" s="167"/>
      <c r="F62" s="442" t="s">
        <v>658</v>
      </c>
      <c r="G62" s="439"/>
      <c r="H62" s="438" t="s">
        <v>657</v>
      </c>
      <c r="I62" s="440"/>
      <c r="J62" s="440"/>
      <c r="K62" s="440"/>
      <c r="L62" s="440"/>
      <c r="M62" s="440"/>
      <c r="N62" s="440"/>
      <c r="O62" s="440"/>
      <c r="P62" s="440"/>
      <c r="Q62" s="441"/>
    </row>
    <row r="63" spans="1:17" ht="24.75" customHeight="1" thickBot="1" x14ac:dyDescent="0.25">
      <c r="B63" s="74"/>
      <c r="C63" s="33" t="s">
        <v>15</v>
      </c>
      <c r="D63" s="32">
        <v>547</v>
      </c>
      <c r="E63" s="140"/>
      <c r="F63" s="702" t="s">
        <v>214</v>
      </c>
      <c r="G63" s="703"/>
      <c r="H63" s="717" t="s">
        <v>316</v>
      </c>
      <c r="I63" s="710"/>
      <c r="J63" s="710"/>
      <c r="K63" s="710"/>
      <c r="L63" s="710"/>
      <c r="M63" s="710"/>
      <c r="N63" s="710"/>
      <c r="O63" s="710"/>
      <c r="P63" s="710"/>
      <c r="Q63" s="711"/>
    </row>
    <row r="64" spans="1:17" ht="13.5" thickBot="1" x14ac:dyDescent="0.25">
      <c r="B64" s="74"/>
      <c r="C64" s="99" t="s">
        <v>15</v>
      </c>
      <c r="D64" s="100">
        <v>549.20000000000005</v>
      </c>
      <c r="E64" s="165"/>
      <c r="F64" s="715" t="s">
        <v>215</v>
      </c>
      <c r="G64" s="716"/>
      <c r="H64" s="705" t="s">
        <v>216</v>
      </c>
      <c r="I64" s="706"/>
      <c r="J64" s="706"/>
      <c r="K64" s="706"/>
      <c r="L64" s="706"/>
      <c r="M64" s="706"/>
      <c r="N64" s="706"/>
      <c r="O64" s="706"/>
      <c r="P64" s="706"/>
      <c r="Q64" s="707"/>
    </row>
    <row r="65" spans="1:17" x14ac:dyDescent="0.2">
      <c r="B65" s="74"/>
      <c r="C65" s="23" t="s">
        <v>15</v>
      </c>
      <c r="D65" s="22">
        <v>550</v>
      </c>
      <c r="E65" s="143"/>
      <c r="F65" s="682" t="s">
        <v>176</v>
      </c>
      <c r="G65" s="683"/>
      <c r="H65" s="688" t="s">
        <v>217</v>
      </c>
      <c r="I65" s="685"/>
      <c r="J65" s="685"/>
      <c r="K65" s="685"/>
      <c r="L65" s="685"/>
      <c r="M65" s="685"/>
      <c r="N65" s="685"/>
      <c r="O65" s="685"/>
      <c r="P65" s="685"/>
      <c r="Q65" s="686"/>
    </row>
    <row r="66" spans="1:17" x14ac:dyDescent="0.2">
      <c r="B66" s="76"/>
      <c r="C66" s="33" t="s">
        <v>15</v>
      </c>
      <c r="D66" s="32">
        <v>550.1</v>
      </c>
      <c r="E66" s="140"/>
      <c r="F66" s="689" t="s">
        <v>176</v>
      </c>
      <c r="G66" s="690"/>
      <c r="H66" s="691" t="s">
        <v>217</v>
      </c>
      <c r="I66" s="629"/>
      <c r="J66" s="629"/>
      <c r="K66" s="629"/>
      <c r="L66" s="629"/>
      <c r="M66" s="629"/>
      <c r="N66" s="629"/>
      <c r="O66" s="629"/>
      <c r="P66" s="629"/>
      <c r="Q66" s="630"/>
    </row>
    <row r="67" spans="1:17" ht="13.5" thickBot="1" x14ac:dyDescent="0.25">
      <c r="B67" s="76"/>
      <c r="C67" s="33" t="s">
        <v>15</v>
      </c>
      <c r="D67" s="32">
        <v>555</v>
      </c>
      <c r="E67" s="140"/>
      <c r="F67" s="702" t="s">
        <v>626</v>
      </c>
      <c r="G67" s="703"/>
      <c r="H67" s="735" t="s">
        <v>218</v>
      </c>
      <c r="I67" s="736"/>
      <c r="J67" s="736"/>
      <c r="K67" s="736"/>
      <c r="L67" s="736"/>
      <c r="M67" s="736"/>
      <c r="N67" s="736"/>
      <c r="O67" s="736"/>
      <c r="P67" s="736"/>
      <c r="Q67" s="737"/>
    </row>
    <row r="68" spans="1:17" ht="25.5" x14ac:dyDescent="0.2">
      <c r="B68" s="76"/>
      <c r="C68" s="58" t="s">
        <v>10</v>
      </c>
      <c r="D68" s="22">
        <v>6610</v>
      </c>
      <c r="E68" s="143" t="s">
        <v>320</v>
      </c>
      <c r="F68" s="718" t="s">
        <v>283</v>
      </c>
      <c r="G68" s="719"/>
      <c r="H68" s="734" t="s">
        <v>316</v>
      </c>
      <c r="I68" s="685"/>
      <c r="J68" s="685"/>
      <c r="K68" s="685"/>
      <c r="L68" s="685"/>
      <c r="M68" s="685"/>
      <c r="N68" s="685"/>
      <c r="O68" s="685"/>
      <c r="P68" s="685"/>
      <c r="Q68" s="686"/>
    </row>
    <row r="69" spans="1:17" ht="29.25" customHeight="1" thickBot="1" x14ac:dyDescent="0.25">
      <c r="B69" s="76"/>
      <c r="C69" s="25" t="s">
        <v>10</v>
      </c>
      <c r="D69" s="14">
        <v>6651</v>
      </c>
      <c r="E69" s="137"/>
      <c r="F69" s="697" t="s">
        <v>214</v>
      </c>
      <c r="G69" s="698"/>
      <c r="H69" s="714" t="s">
        <v>317</v>
      </c>
      <c r="I69" s="700"/>
      <c r="J69" s="700"/>
      <c r="K69" s="700"/>
      <c r="L69" s="700"/>
      <c r="M69" s="700"/>
      <c r="N69" s="700"/>
      <c r="O69" s="700"/>
      <c r="P69" s="700"/>
      <c r="Q69" s="701"/>
    </row>
    <row r="70" spans="1:17" x14ac:dyDescent="0.2">
      <c r="A70" s="644">
        <f>COUNTA(B59:B69)</f>
        <v>0</v>
      </c>
      <c r="B70" s="644"/>
      <c r="C70" s="645"/>
      <c r="D70" s="11"/>
      <c r="E70" s="160"/>
      <c r="F70" s="97"/>
      <c r="G70" s="11"/>
      <c r="H70" s="11"/>
      <c r="I70" s="11"/>
      <c r="J70" s="11"/>
      <c r="K70" s="11"/>
      <c r="L70" s="11"/>
      <c r="M70" s="11"/>
      <c r="N70" s="11"/>
      <c r="O70" s="11"/>
      <c r="P70" s="11"/>
      <c r="Q70" s="11"/>
    </row>
    <row r="71" spans="1:17" x14ac:dyDescent="0.2">
      <c r="A71" s="448"/>
      <c r="B71" s="448"/>
      <c r="C71" s="449"/>
      <c r="D71" s="11"/>
      <c r="E71" s="160"/>
      <c r="F71" s="97"/>
      <c r="G71" s="11"/>
      <c r="H71" s="11"/>
      <c r="I71" s="11"/>
      <c r="J71" s="11"/>
      <c r="K71" s="11"/>
      <c r="L71" s="11"/>
      <c r="M71" s="11"/>
      <c r="N71" s="11"/>
      <c r="O71" s="11"/>
      <c r="P71" s="11"/>
      <c r="Q71" s="11"/>
    </row>
    <row r="72" spans="1:17" ht="13.5" thickBot="1" x14ac:dyDescent="0.25">
      <c r="A72" s="617">
        <v>788</v>
      </c>
      <c r="B72" s="617"/>
      <c r="C72" s="65" t="s">
        <v>677</v>
      </c>
      <c r="D72" s="452"/>
      <c r="E72" s="160"/>
    </row>
    <row r="73" spans="1:17" ht="40.5" customHeight="1" thickBot="1" x14ac:dyDescent="0.25">
      <c r="B73" s="233"/>
      <c r="C73" s="470" t="s">
        <v>678</v>
      </c>
      <c r="D73" s="404">
        <v>557.1</v>
      </c>
      <c r="E73" s="471"/>
      <c r="F73" s="722" t="s">
        <v>680</v>
      </c>
      <c r="G73" s="723"/>
      <c r="H73" s="724" t="s">
        <v>681</v>
      </c>
      <c r="I73" s="725"/>
      <c r="J73" s="725"/>
      <c r="K73" s="725"/>
      <c r="L73" s="725"/>
      <c r="M73" s="725"/>
      <c r="N73" s="725"/>
      <c r="O73" s="725"/>
      <c r="P73" s="725"/>
      <c r="Q73" s="726"/>
    </row>
    <row r="74" spans="1:17" x14ac:dyDescent="0.2">
      <c r="A74" s="448"/>
      <c r="B74" s="448"/>
      <c r="C74" s="449">
        <f>COUNTA(B73:B73)</f>
        <v>0</v>
      </c>
      <c r="D74" s="11"/>
      <c r="E74" s="160"/>
      <c r="F74" s="97"/>
      <c r="G74" s="11"/>
      <c r="H74" s="11"/>
      <c r="I74" s="11"/>
      <c r="J74" s="11"/>
      <c r="K74" s="11"/>
      <c r="L74" s="11"/>
      <c r="M74" s="11"/>
      <c r="N74" s="11"/>
      <c r="O74" s="11"/>
      <c r="P74" s="11"/>
      <c r="Q74" s="11"/>
    </row>
    <row r="75" spans="1:17" x14ac:dyDescent="0.2">
      <c r="A75" s="448"/>
      <c r="B75" s="448"/>
      <c r="C75" s="449"/>
      <c r="D75" s="11"/>
      <c r="E75" s="160"/>
      <c r="F75" s="97"/>
      <c r="G75" s="11"/>
      <c r="H75" s="11"/>
      <c r="I75" s="11"/>
      <c r="J75" s="11"/>
      <c r="K75" s="11"/>
      <c r="L75" s="11"/>
      <c r="M75" s="11"/>
      <c r="N75" s="11"/>
      <c r="O75" s="11"/>
      <c r="P75" s="11"/>
      <c r="Q75" s="11"/>
    </row>
    <row r="76" spans="1:17" x14ac:dyDescent="0.2">
      <c r="A76" s="448"/>
      <c r="B76" s="448"/>
      <c r="C76" s="449"/>
      <c r="D76" s="11"/>
      <c r="E76" s="160"/>
      <c r="F76" s="97"/>
      <c r="G76" s="11"/>
      <c r="H76" s="11"/>
      <c r="I76" s="11"/>
      <c r="J76" s="11"/>
      <c r="K76" s="11"/>
      <c r="L76" s="11"/>
      <c r="M76" s="11"/>
      <c r="N76" s="11"/>
      <c r="O76" s="11"/>
      <c r="P76" s="11"/>
      <c r="Q76" s="11"/>
    </row>
    <row r="77" spans="1:17" x14ac:dyDescent="0.2">
      <c r="A77" s="448"/>
      <c r="B77" s="448"/>
      <c r="C77" s="449"/>
      <c r="D77" s="11"/>
      <c r="E77" s="160"/>
      <c r="F77" s="97"/>
      <c r="G77" s="11"/>
      <c r="H77" s="11"/>
      <c r="I77" s="11"/>
      <c r="J77" s="11"/>
      <c r="K77" s="11"/>
      <c r="L77" s="11"/>
      <c r="M77" s="11"/>
      <c r="N77" s="11"/>
      <c r="O77" s="11"/>
      <c r="P77" s="11"/>
      <c r="Q77" s="11"/>
    </row>
    <row r="78" spans="1:17" x14ac:dyDescent="0.2">
      <c r="A78" s="448"/>
      <c r="B78" s="448"/>
      <c r="C78" s="449"/>
      <c r="D78" s="11"/>
      <c r="E78" s="160"/>
      <c r="F78" s="97"/>
      <c r="G78" s="11"/>
      <c r="H78" s="11"/>
      <c r="I78" s="11"/>
      <c r="J78" s="11"/>
      <c r="K78" s="11"/>
      <c r="L78" s="11"/>
      <c r="M78" s="11"/>
      <c r="N78" s="11"/>
      <c r="O78" s="11"/>
      <c r="P78" s="11"/>
      <c r="Q78" s="11"/>
    </row>
    <row r="79" spans="1:17" x14ac:dyDescent="0.2">
      <c r="A79" s="448"/>
      <c r="B79" s="448"/>
      <c r="C79" s="449"/>
      <c r="D79" s="11"/>
      <c r="E79" s="160"/>
      <c r="F79" s="97"/>
      <c r="G79" s="11"/>
      <c r="H79" s="11"/>
      <c r="I79" s="11"/>
      <c r="J79" s="11"/>
      <c r="K79" s="11"/>
      <c r="L79" s="11"/>
      <c r="M79" s="11"/>
      <c r="N79" s="11"/>
      <c r="O79" s="11"/>
      <c r="P79" s="11"/>
      <c r="Q79" s="11"/>
    </row>
    <row r="80" spans="1:17" x14ac:dyDescent="0.2">
      <c r="C80" s="11"/>
      <c r="D80" s="11"/>
      <c r="E80" s="160"/>
      <c r="F80" s="97"/>
      <c r="G80" s="11"/>
      <c r="H80" s="11"/>
      <c r="I80" s="11"/>
      <c r="J80" s="11"/>
    </row>
    <row r="82" spans="1:9" x14ac:dyDescent="0.2">
      <c r="A82" s="644">
        <f>SUM(A74,A70,A45,A22)</f>
        <v>0</v>
      </c>
      <c r="B82" s="644"/>
      <c r="C82" s="644"/>
      <c r="D82" s="1" t="s">
        <v>219</v>
      </c>
      <c r="F82" s="1"/>
    </row>
    <row r="83" spans="1:9" x14ac:dyDescent="0.2">
      <c r="A83" s="448"/>
      <c r="B83" s="448"/>
      <c r="C83" s="448"/>
      <c r="F83" s="1"/>
    </row>
    <row r="84" spans="1:9" x14ac:dyDescent="0.2">
      <c r="A84" s="448"/>
      <c r="B84" s="448"/>
      <c r="C84" s="448"/>
      <c r="F84" s="1"/>
    </row>
    <row r="85" spans="1:9" x14ac:dyDescent="0.2">
      <c r="A85" s="448"/>
      <c r="B85" s="448"/>
      <c r="C85" s="448"/>
      <c r="F85" s="1"/>
    </row>
    <row r="86" spans="1:9" x14ac:dyDescent="0.2">
      <c r="A86" s="9"/>
      <c r="B86" s="9"/>
      <c r="C86" s="9"/>
      <c r="F86" s="1"/>
    </row>
    <row r="87" spans="1:9" x14ac:dyDescent="0.2">
      <c r="A87" s="9"/>
      <c r="B87" s="9"/>
      <c r="C87" s="9"/>
      <c r="F87" s="1"/>
    </row>
    <row r="88" spans="1:9" x14ac:dyDescent="0.2">
      <c r="A88" s="9"/>
      <c r="B88" s="9"/>
      <c r="C88" s="9"/>
      <c r="F88" s="1"/>
    </row>
    <row r="89" spans="1:9" x14ac:dyDescent="0.2">
      <c r="A89" s="9"/>
      <c r="B89" s="9"/>
      <c r="C89" s="9"/>
      <c r="F89" s="1"/>
    </row>
    <row r="90" spans="1:9" x14ac:dyDescent="0.2">
      <c r="A90" s="9"/>
      <c r="B90" s="9"/>
      <c r="C90" s="9"/>
      <c r="F90" s="1"/>
    </row>
    <row r="91" spans="1:9" x14ac:dyDescent="0.2">
      <c r="A91" s="9"/>
      <c r="B91" s="9"/>
      <c r="C91" s="9"/>
      <c r="F91" s="1"/>
    </row>
    <row r="92" spans="1:9" x14ac:dyDescent="0.2">
      <c r="A92" s="9"/>
      <c r="B92" s="9"/>
      <c r="C92" s="9"/>
      <c r="F92" s="1"/>
    </row>
    <row r="94" spans="1:9" x14ac:dyDescent="0.2">
      <c r="A94" s="69" t="s">
        <v>1</v>
      </c>
      <c r="B94" s="495">
        <f>'1. General Information'!Y26</f>
        <v>0</v>
      </c>
      <c r="C94" s="495"/>
      <c r="D94" s="6" t="s">
        <v>0</v>
      </c>
      <c r="E94" s="150"/>
      <c r="F94" s="87">
        <f>'1. General Information'!Z10</f>
        <v>0</v>
      </c>
      <c r="G94" s="4"/>
      <c r="H94" s="4"/>
      <c r="I94" s="4"/>
    </row>
    <row r="132" spans="1:21" s="94" customFormat="1" x14ac:dyDescent="0.2">
      <c r="A132" s="1"/>
      <c r="B132" s="45"/>
      <c r="C132" s="1"/>
      <c r="D132" s="105"/>
      <c r="E132" s="159"/>
      <c r="G132" s="1"/>
      <c r="H132" s="1"/>
      <c r="I132" s="1"/>
      <c r="J132" s="1"/>
      <c r="K132" s="1"/>
      <c r="L132" s="1"/>
      <c r="M132" s="1"/>
      <c r="N132" s="1"/>
      <c r="O132" s="1"/>
      <c r="P132" s="1"/>
      <c r="Q132" s="1"/>
      <c r="R132" s="1"/>
      <c r="S132" s="1"/>
      <c r="T132" s="1"/>
      <c r="U132" s="1"/>
    </row>
    <row r="133" spans="1:21" s="94" customFormat="1" x14ac:dyDescent="0.2">
      <c r="A133" s="1"/>
      <c r="B133" s="45"/>
      <c r="C133" s="1"/>
      <c r="D133" s="105"/>
      <c r="E133" s="159"/>
      <c r="G133" s="1"/>
      <c r="H133" s="1"/>
      <c r="I133" s="1"/>
      <c r="J133" s="1"/>
      <c r="K133" s="1"/>
      <c r="L133" s="1"/>
      <c r="M133" s="1"/>
      <c r="N133" s="1"/>
      <c r="O133" s="1"/>
      <c r="P133" s="1"/>
      <c r="Q133" s="1"/>
      <c r="R133" s="1"/>
      <c r="S133" s="1"/>
      <c r="T133" s="1"/>
      <c r="U133" s="1"/>
    </row>
  </sheetData>
  <mergeCells count="87">
    <mergeCell ref="A72:B72"/>
    <mergeCell ref="F73:G73"/>
    <mergeCell ref="H73:Q73"/>
    <mergeCell ref="B6:M6"/>
    <mergeCell ref="A55:D55"/>
    <mergeCell ref="A70:C70"/>
    <mergeCell ref="H14:Q14"/>
    <mergeCell ref="H15:Q15"/>
    <mergeCell ref="H21:Q21"/>
    <mergeCell ref="F42:G42"/>
    <mergeCell ref="H42:Q42"/>
    <mergeCell ref="F43:G43"/>
    <mergeCell ref="H43:Q43"/>
    <mergeCell ref="H68:Q68"/>
    <mergeCell ref="F67:G67"/>
    <mergeCell ref="H67:Q67"/>
    <mergeCell ref="A82:C82"/>
    <mergeCell ref="B94:C94"/>
    <mergeCell ref="F14:G14"/>
    <mergeCell ref="F15:G15"/>
    <mergeCell ref="F68:G68"/>
    <mergeCell ref="A45:C45"/>
    <mergeCell ref="A58:B58"/>
    <mergeCell ref="F39:G39"/>
    <mergeCell ref="F36:G36"/>
    <mergeCell ref="F33:G33"/>
    <mergeCell ref="F30:G30"/>
    <mergeCell ref="F27:G27"/>
    <mergeCell ref="A22:C22"/>
    <mergeCell ref="A24:B24"/>
    <mergeCell ref="F25:G25"/>
    <mergeCell ref="F21:G21"/>
    <mergeCell ref="F59:G59"/>
    <mergeCell ref="H59:Q59"/>
    <mergeCell ref="F60:G60"/>
    <mergeCell ref="H60:Q60"/>
    <mergeCell ref="F63:G63"/>
    <mergeCell ref="H63:Q63"/>
    <mergeCell ref="F69:G69"/>
    <mergeCell ref="H69:Q69"/>
    <mergeCell ref="F64:G64"/>
    <mergeCell ref="H64:Q64"/>
    <mergeCell ref="F65:G65"/>
    <mergeCell ref="H65:Q65"/>
    <mergeCell ref="F66:G66"/>
    <mergeCell ref="H66:Q66"/>
    <mergeCell ref="H39:Q39"/>
    <mergeCell ref="F40:G40"/>
    <mergeCell ref="H40:Q40"/>
    <mergeCell ref="F41:G41"/>
    <mergeCell ref="H41:Q41"/>
    <mergeCell ref="H36:Q36"/>
    <mergeCell ref="F37:G37"/>
    <mergeCell ref="H37:Q37"/>
    <mergeCell ref="F38:G38"/>
    <mergeCell ref="H38:Q38"/>
    <mergeCell ref="H33:Q33"/>
    <mergeCell ref="F34:G34"/>
    <mergeCell ref="H34:Q34"/>
    <mergeCell ref="F35:G35"/>
    <mergeCell ref="H35:Q35"/>
    <mergeCell ref="H30:Q30"/>
    <mergeCell ref="F31:G31"/>
    <mergeCell ref="H31:Q31"/>
    <mergeCell ref="F32:G32"/>
    <mergeCell ref="H32:Q32"/>
    <mergeCell ref="H27:Q27"/>
    <mergeCell ref="F28:G28"/>
    <mergeCell ref="H28:Q28"/>
    <mergeCell ref="F29:G29"/>
    <mergeCell ref="H29:Q29"/>
    <mergeCell ref="B47:C47"/>
    <mergeCell ref="A8:D8"/>
    <mergeCell ref="A11:B11"/>
    <mergeCell ref="F12:G12"/>
    <mergeCell ref="H12:Q12"/>
    <mergeCell ref="G9:P9"/>
    <mergeCell ref="G8:Q8"/>
    <mergeCell ref="H25:Q25"/>
    <mergeCell ref="F26:G26"/>
    <mergeCell ref="H26:Q26"/>
    <mergeCell ref="F16:G16"/>
    <mergeCell ref="H16:Q16"/>
    <mergeCell ref="F18:G18"/>
    <mergeCell ref="H18:Q18"/>
    <mergeCell ref="F19:G19"/>
    <mergeCell ref="H19:Q19"/>
  </mergeCells>
  <hyperlinks>
    <hyperlink ref="D12" location="'Organic MDL'!B25" display="'Organic MDL'!B25"/>
    <hyperlink ref="D16" location="'Organic MDL'!B123" display="'Organic MDL'!B123"/>
    <hyperlink ref="D30" location="'Organic MDL'!B69" display="'Organic MDL'!B69"/>
    <hyperlink ref="D33" location="'Organic MDL'!B85" display="'Organic MDL'!B85"/>
    <hyperlink ref="D59:D60" location="'Organic analytes'!A1" display="'Organic analytes'!A1"/>
    <hyperlink ref="D35" location="'Organic MDL'!B85" display="'Organic MDL'!B85"/>
    <hyperlink ref="D25" location="'Organic MDL'!B25" display="'Organic MDL'!B25"/>
    <hyperlink ref="D59" location="'Organic MDL'!B114" display="'Organic MDL'!B114"/>
    <hyperlink ref="D60" location="'Organic MDL'!B168" display="'Organic MDL'!B168"/>
    <hyperlink ref="D37" location="'Organic MDL'!B114" display="'Organic MDL'!B114"/>
    <hyperlink ref="D38" location="'Organic MDL'!B114" display="'Organic MDL'!B114"/>
    <hyperlink ref="G8" location="'C. Calculation of Fees'!A1" display="Back to Calculation of Fees"/>
    <hyperlink ref="G9" location="'Calculation of Fees-Reciprocity'!A1" display="Back to Calculation of Fees Reciprocity"/>
    <hyperlink ref="D39" location="'Organic MDL'!B114" display="'Organic MDL'!B114"/>
    <hyperlink ref="D13" location="'Organic MDL'!B25" display="'Organic MDL'!B25"/>
    <hyperlink ref="D14" location="'Organic MDL'!B25" display="'Organic MDL'!B25"/>
    <hyperlink ref="D15" location="'Organic MDL'!B25" display="'Organic MDL'!B25"/>
    <hyperlink ref="D17" location="'Organic MDL'!B123" display="'Organic MDL'!B123"/>
    <hyperlink ref="D27" location="'Organic analytes'!A1" display="'Organic analytes'!A1"/>
    <hyperlink ref="D43" location="'Organic MDL'!B114" display="6251B"/>
    <hyperlink ref="D44" location="'Organic MDL'!B178" display="6640B"/>
    <hyperlink ref="D34" location="'Organic MDL'!B85" display="'Organic MDL'!B85"/>
    <hyperlink ref="D73" location="'Organic analytes'!A1" display="'Organic analytes'!A1"/>
    <hyperlink ref="D73" location="'Organic MDL'!B114" display="'Organic MDL'!B114"/>
  </hyperlinks>
  <pageMargins left="0.5" right="0.25" top="0.75" bottom="0.75" header="0.3" footer="0.3"/>
  <pageSetup orientation="portrait" r:id="rId1"/>
  <headerFooter alignWithMargins="0">
    <oddHeader>&amp;L&amp;G&amp;C
State of Alaska
Department of Environmental Conservation
Application for DRINKING WATER LABORATORY CERTIFICATION - CHEMISTRY</oddHeader>
    <oddFooter>&amp;LDEC Rev. 3-19-18&amp;R&amp;P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U47"/>
  <sheetViews>
    <sheetView showGridLines="0" view="pageLayout" zoomScaleNormal="100" workbookViewId="0">
      <selection activeCell="B8" sqref="B8:N8"/>
    </sheetView>
  </sheetViews>
  <sheetFormatPr defaultColWidth="8" defaultRowHeight="12.75" x14ac:dyDescent="0.2"/>
  <cols>
    <col min="1" max="1" width="3.375" style="1" customWidth="1"/>
    <col min="2" max="2" width="5.125" style="45" customWidth="1"/>
    <col min="3" max="3" width="8" style="1"/>
    <col min="4" max="4" width="11.25" style="1" customWidth="1"/>
    <col min="5" max="5" width="17.5" style="94" bestFit="1" customWidth="1"/>
    <col min="6" max="16" width="3.25" style="1" customWidth="1"/>
    <col min="17" max="16384" width="8" style="1"/>
  </cols>
  <sheetData>
    <row r="7" spans="1:16" x14ac:dyDescent="0.2">
      <c r="B7" s="394"/>
    </row>
    <row r="8" spans="1:16" ht="60" customHeight="1" x14ac:dyDescent="0.25">
      <c r="B8" s="652" t="s">
        <v>614</v>
      </c>
      <c r="C8" s="672"/>
      <c r="D8" s="672"/>
      <c r="E8" s="672"/>
      <c r="F8" s="672"/>
      <c r="G8" s="672"/>
      <c r="H8" s="672"/>
      <c r="I8" s="672"/>
      <c r="J8" s="672"/>
      <c r="K8" s="672"/>
      <c r="L8" s="672"/>
      <c r="M8" s="672"/>
      <c r="N8" s="672"/>
    </row>
    <row r="9" spans="1:16" x14ac:dyDescent="0.2">
      <c r="B9" s="394"/>
      <c r="C9" s="1" t="s">
        <v>417</v>
      </c>
    </row>
    <row r="10" spans="1:16" x14ac:dyDescent="0.2">
      <c r="A10" s="619" t="s">
        <v>220</v>
      </c>
      <c r="B10" s="619"/>
      <c r="C10" s="619"/>
      <c r="D10" s="619"/>
      <c r="G10" s="625" t="s">
        <v>98</v>
      </c>
      <c r="H10" s="625"/>
      <c r="I10" s="625"/>
      <c r="J10" s="625"/>
      <c r="K10" s="625"/>
      <c r="L10" s="625"/>
      <c r="M10" s="625"/>
      <c r="N10" s="625"/>
      <c r="O10" s="625"/>
      <c r="P10" s="625"/>
    </row>
    <row r="11" spans="1:16" x14ac:dyDescent="0.2">
      <c r="A11" s="35"/>
      <c r="G11" s="625" t="s">
        <v>97</v>
      </c>
      <c r="H11" s="625"/>
      <c r="I11" s="625"/>
      <c r="J11" s="625"/>
      <c r="K11" s="625"/>
      <c r="L11" s="625"/>
      <c r="M11" s="625"/>
      <c r="N11" s="625"/>
      <c r="O11" s="625"/>
      <c r="P11" s="625"/>
    </row>
    <row r="12" spans="1:16" ht="13.5" thickBot="1" x14ac:dyDescent="0.25">
      <c r="A12" s="617">
        <v>1040</v>
      </c>
      <c r="B12" s="617"/>
      <c r="C12" s="65" t="s">
        <v>221</v>
      </c>
    </row>
    <row r="13" spans="1:16" x14ac:dyDescent="0.2">
      <c r="B13" s="74"/>
      <c r="C13" s="23" t="s">
        <v>15</v>
      </c>
      <c r="D13" s="106">
        <v>100.1</v>
      </c>
      <c r="E13" s="88" t="s">
        <v>222</v>
      </c>
      <c r="F13" s="738" t="s">
        <v>223</v>
      </c>
      <c r="G13" s="685"/>
      <c r="H13" s="685"/>
      <c r="I13" s="685"/>
      <c r="J13" s="685"/>
      <c r="K13" s="685"/>
      <c r="L13" s="685"/>
      <c r="M13" s="685"/>
      <c r="N13" s="685"/>
      <c r="O13" s="685"/>
      <c r="P13" s="686"/>
    </row>
    <row r="14" spans="1:16" ht="13.5" thickBot="1" x14ac:dyDescent="0.25">
      <c r="B14" s="74"/>
      <c r="C14" s="15" t="s">
        <v>15</v>
      </c>
      <c r="D14" s="107">
        <v>100.2</v>
      </c>
      <c r="E14" s="30" t="s">
        <v>222</v>
      </c>
      <c r="F14" s="739" t="s">
        <v>223</v>
      </c>
      <c r="G14" s="700"/>
      <c r="H14" s="700"/>
      <c r="I14" s="700"/>
      <c r="J14" s="700"/>
      <c r="K14" s="700"/>
      <c r="L14" s="700"/>
      <c r="M14" s="700"/>
      <c r="N14" s="700"/>
      <c r="O14" s="700"/>
      <c r="P14" s="701"/>
    </row>
    <row r="15" spans="1:16" x14ac:dyDescent="0.2">
      <c r="A15" s="644">
        <f>COUNTA(B13:B14)</f>
        <v>0</v>
      </c>
      <c r="B15" s="644"/>
      <c r="C15" s="645"/>
      <c r="D15" s="12"/>
      <c r="E15" s="97"/>
      <c r="F15" s="11"/>
      <c r="G15" s="95"/>
      <c r="H15" s="95"/>
      <c r="I15" s="95"/>
      <c r="J15" s="95"/>
      <c r="K15" s="95"/>
      <c r="L15" s="95"/>
      <c r="M15" s="95"/>
      <c r="N15" s="95"/>
      <c r="O15" s="95"/>
      <c r="P15" s="98"/>
    </row>
    <row r="16" spans="1:16" x14ac:dyDescent="0.2">
      <c r="D16" s="2"/>
      <c r="G16" s="95"/>
      <c r="H16" s="95"/>
      <c r="I16" s="95"/>
      <c r="J16" s="95"/>
      <c r="K16" s="95"/>
      <c r="L16" s="95"/>
      <c r="M16" s="95"/>
      <c r="N16" s="95"/>
      <c r="O16" s="95"/>
      <c r="P16" s="95"/>
    </row>
    <row r="18" spans="1:21" x14ac:dyDescent="0.2">
      <c r="A18" s="644">
        <f>A15</f>
        <v>0</v>
      </c>
      <c r="B18" s="644"/>
      <c r="C18" s="645"/>
      <c r="D18" s="68" t="s">
        <v>224</v>
      </c>
      <c r="E18" s="1"/>
      <c r="F18" s="94"/>
      <c r="U18" s="11"/>
    </row>
    <row r="46" spans="1:16" x14ac:dyDescent="0.2">
      <c r="A46" s="69" t="s">
        <v>1</v>
      </c>
      <c r="B46" s="495">
        <f>'1. General Information'!Y26</f>
        <v>0</v>
      </c>
      <c r="C46" s="495"/>
      <c r="D46" s="6" t="s">
        <v>0</v>
      </c>
      <c r="E46" s="87">
        <f>'1. General Information'!Z10</f>
        <v>0</v>
      </c>
      <c r="F46" s="4"/>
      <c r="G46" s="4"/>
      <c r="H46" s="4"/>
    </row>
    <row r="47" spans="1:16" s="94" customFormat="1" x14ac:dyDescent="0.2">
      <c r="A47" s="1"/>
      <c r="B47" s="45"/>
      <c r="C47" s="1"/>
      <c r="D47" s="105"/>
      <c r="F47" s="1"/>
      <c r="G47" s="1"/>
      <c r="H47" s="1"/>
      <c r="I47" s="1"/>
      <c r="J47" s="1"/>
      <c r="K47" s="1"/>
      <c r="L47" s="1"/>
      <c r="M47" s="1"/>
      <c r="N47" s="1"/>
      <c r="O47" s="1"/>
      <c r="P47" s="1"/>
    </row>
  </sheetData>
  <mergeCells count="10">
    <mergeCell ref="B8:N8"/>
    <mergeCell ref="A15:C15"/>
    <mergeCell ref="A18:C18"/>
    <mergeCell ref="B46:C46"/>
    <mergeCell ref="A10:D10"/>
    <mergeCell ref="G10:P10"/>
    <mergeCell ref="G11:P11"/>
    <mergeCell ref="A12:B12"/>
    <mergeCell ref="F13:P13"/>
    <mergeCell ref="F14:P14"/>
  </mergeCells>
  <hyperlinks>
    <hyperlink ref="G10" location="'C. Calculation of Fees'!A1" display="Back to Calculation of Fees"/>
    <hyperlink ref="G10:P10" location="'3A. In State-INVOICE'!A1" display="Back to Calculation of Fees In State"/>
    <hyperlink ref="G11:P11" location="'3B. Reciprocity-INVOICE'!A1" display="Back to Calculation of Fees Reciprocity"/>
  </hyperlinks>
  <pageMargins left="0.75" right="0.25" top="0.75" bottom="0.75" header="0.3" footer="0.3"/>
  <pageSetup orientation="portrait" horizontalDpi="300" verticalDpi="300" r:id="rId1"/>
  <headerFooter alignWithMargins="0">
    <oddHeader>&amp;L&amp;G&amp;C
State of Alaska
Department of Environmental Conservation
Application for DRINKING WATER LABORATORY CERTIFICATION - CHEMISTRY</oddHeader>
    <oddFooter>&amp;LDEC Rev. 3-19-18&amp;R&amp;P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1. General Information</vt:lpstr>
      <vt:lpstr>2. Technical Information</vt:lpstr>
      <vt:lpstr>3A. In State-INVOICE</vt:lpstr>
      <vt:lpstr>3B. Reciprocity-INVOICE</vt:lpstr>
      <vt:lpstr>Chemistry I</vt:lpstr>
      <vt:lpstr>Chemistry I (Radiochemistry)</vt:lpstr>
      <vt:lpstr>Chemistry II</vt:lpstr>
      <vt:lpstr>Chemistry III</vt:lpstr>
      <vt:lpstr>Chemistry IV</vt:lpstr>
      <vt:lpstr>Inorganic MDL</vt:lpstr>
      <vt:lpstr>Organic MDL</vt:lpstr>
      <vt:lpstr>'Chemistry I'!Check100</vt:lpstr>
      <vt:lpstr>'Chemistry I'!Check101</vt:lpstr>
      <vt:lpstr>'Chemistry I'!Check102</vt:lpstr>
      <vt:lpstr>'Chemistry I'!Check103</vt:lpstr>
      <vt:lpstr>'Chemistry I'!Check104</vt:lpstr>
      <vt:lpstr>'Chemistry I'!Check110</vt:lpstr>
      <vt:lpstr>'Chemistry I'!Check111</vt:lpstr>
      <vt:lpstr>'Chemistry I'!Check112</vt:lpstr>
      <vt:lpstr>'Chemistry I'!Check113</vt:lpstr>
      <vt:lpstr>'Chemistry I'!Check114</vt:lpstr>
      <vt:lpstr>'Chemistry I'!Check99</vt:lpstr>
      <vt:lpstr>'3A. In State-INVOICE'!Print_Area</vt:lpstr>
      <vt:lpstr>'3B. Reciprocity-INVOICE'!Print_Area</vt:lpstr>
      <vt:lpstr>'Chemistry I'!Print_Area</vt:lpstr>
      <vt:lpstr>'Chemistry I (Radiochemistry)'!Print_Area</vt:lpstr>
      <vt:lpstr>'Chemistry II'!Print_Area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Hickman, Shera</dc:creator>
  <cp:lastModifiedBy>Hickman, Shera</cp:lastModifiedBy>
  <cp:lastPrinted>2018-03-19T20:11:01Z</cp:lastPrinted>
  <dcterms:created xsi:type="dcterms:W3CDTF">2016-03-17T00:39:23Z</dcterms:created>
  <dcterms:modified xsi:type="dcterms:W3CDTF">2018-03-19T20:17:50Z</dcterms:modified>
</cp:coreProperties>
</file>